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tabRatio="606" activeTab="0"/>
  </bookViews>
  <sheets>
    <sheet name="Приложение 1" sheetId="1" r:id="rId1"/>
  </sheets>
  <definedNames>
    <definedName name="_xlnm.Print_Titles" localSheetId="0">'Приложение 1'!$13:$15</definedName>
    <definedName name="_xlnm.Print_Area" localSheetId="0">'Приложение 1'!$A$6:$E$77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<sst xmlns="http://schemas.openxmlformats.org/spreadsheetml/2006/main" count="141" uniqueCount="136">
  <si>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</si>
  <si>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</si>
  <si>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</si>
  <si>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</si>
  <si>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</si>
  <si>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</si>
  <si>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</si>
  <si>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</si>
  <si>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</si>
  <si>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</si>
  <si>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Прочие субсидии бюджетам поселений </t>
  </si>
  <si>
    <t>000 2 02  02999 10 0000 151</t>
  </si>
  <si>
    <t xml:space="preserve">       Совета депутатов сельского </t>
  </si>
  <si>
    <t>поселения Зайцева Речка</t>
  </si>
  <si>
    <t>Приложение 1 к решению</t>
  </si>
  <si>
    <t>тыс.рублей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</si>
  <si>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</si>
  <si>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</si>
  <si>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</si>
  <si>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</si>
  <si>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</si>
  <si>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</si>
  <si>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</si>
  <si>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</si>
  <si>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</si>
  <si>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 НК РФ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</si>
  <si>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</si>
  <si>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</si>
  <si>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</si>
  <si>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</si>
  <si>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</si>
  <si>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</si>
  <si>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</si>
  <si>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</si>
  <si>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</si>
  <si>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</si>
  <si>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</si>
  <si>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</si>
  <si>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</si>
  <si>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</si>
  <si>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</si>
  <si>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</si>
  <si>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</si>
  <si>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</si>
  <si>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</si>
  <si>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</si>
  <si>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</si>
  <si>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</si>
  <si>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</si>
  <si>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</si>
  <si>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</si>
  <si>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 муниципальных бюджетных и автономных учреждений) 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</si>
  <si>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</si>
  <si>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</si>
  <si>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000 1 11 09045 10 0000 120</t>
  </si>
  <si>
    <t>000 1 13 00000 00 0000 000</t>
  </si>
  <si>
    <t>000 1 13 01995 10 0000 130</t>
  </si>
  <si>
    <t>000 1 13 02995 10 0000 130</t>
  </si>
  <si>
    <t>Прочие доходы от компенсации затрат бюджетов сельских поселений</t>
  </si>
  <si>
    <t>000 1 14 00000 00 0000 000</t>
  </si>
  <si>
    <t xml:space="preserve">Д ОХОДЫ ОТ ПРОДАЖИ МАТЕРИАЛЬНЫХ И НЕМАТЕРИАЛЬНЫХ АКТИВОВ </t>
  </si>
  <si>
    <t>000 1 14 01050 10 0000 410</t>
  </si>
  <si>
    <t>Доходы от продажи квартир, находящихся в собственности  сельских поселений</t>
  </si>
  <si>
    <t>652 1 14 02053 10 0000 410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</si>
  <si>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</si>
  <si>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</si>
  <si>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</si>
  <si>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</si>
  <si>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
УЩЕРБА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</si>
  <si>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</si>
  <si>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</si>
  <si>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</si>
  <si>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сельских поселений</t>
  </si>
  <si>
    <t>652 1 17 05050 10 0000 180</t>
  </si>
  <si>
    <t xml:space="preserve">Прочие неналоговые доходы  бюджетов сельских поселений </t>
  </si>
  <si>
    <t>000 1 01 02010 01 0000 110</t>
  </si>
  <si>
    <t>000 1 01 02020 01 0000 110</t>
  </si>
  <si>
    <t>000 1 01 02030 01 0000 110</t>
  </si>
  <si>
    <t>ИТОГО ДОХОДОВ</t>
  </si>
  <si>
    <t>000 2 02 15001 10 0000 150</t>
  </si>
  <si>
    <t>000 2 02  35930 10 0000 150</t>
  </si>
  <si>
    <t>000 2 02 35118 10 0000 150</t>
  </si>
  <si>
    <t>000 2 02 30000 00 0000 150</t>
  </si>
  <si>
    <t>000 2 02 10000 00 0000 150</t>
  </si>
  <si>
    <t>000 2 02 30024 10 0000 150</t>
  </si>
  <si>
    <t>Субвенции бюджетам сельских поселений на выполнения передаваемых полномочий субъектов Российской Федерации</t>
  </si>
  <si>
    <t>2022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</si>
  <si>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</si>
  <si>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</si>
  <si>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</si>
  <si>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000 1 06 04000 02 0000 110</t>
  </si>
  <si>
    <t>000 1 06 04011 02 0000 110</t>
  </si>
  <si>
    <t>000 1 06 04012 02 0000 110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</si>
  <si>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</si>
  <si>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</si>
  <si>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</si>
  <si>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</si>
  <si>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000 2 02 49999 10 0000 150</t>
  </si>
  <si>
    <t>000 2 02 40000 00 0000 150</t>
  </si>
  <si>
    <t>000 1 03 02231 01 0000 110</t>
  </si>
  <si>
    <t>000 1 03 02241 01 0000 110</t>
  </si>
  <si>
    <t>000 1 03 02251 01 0000 110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</si>
  <si>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</si>
  <si>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</si>
  <si>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000 1 01 00000 00 0000 000</t>
  </si>
  <si>
    <t>НАЛОГИ НА ПРИБЫЛЬ, ДОХОДЫ</t>
  </si>
  <si>
    <t>000 1 05 03010 01 0000 110</t>
  </si>
  <si>
    <t xml:space="preserve">Единый  сельскохозяйственный налог  </t>
  </si>
  <si>
    <t>000 1 14 01000 00 0000 410</t>
  </si>
  <si>
    <t xml:space="preserve">Доходы от продажи квартир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</si>
  <si>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</si>
  <si>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</si>
  <si>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</si>
  <si>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</si>
  <si>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</si>
  <si>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
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</si>
  <si>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</si>
  <si>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
000 1 11 05000 00 0000 120</t>
  </si>
  <si>
    <t>000 1 13 01000 00 0000 130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</si>
  <si>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</si>
  <si>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</si>
  <si>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2023</t>
  </si>
  <si>
    <t>ДОХОДЫ ОТ ОКАЗАНИЯ ПЛАТНЫХ УСЛУГ И КОМПЕНСАЦИИ ЗАТРАТ ГОСУДАРСТВА</t>
  </si>
  <si>
    <t>Доходы от оказания платных услуг</t>
  </si>
  <si>
    <t>Доходы бюджета  поселения на 2022 год и плановый период 2023 и 2024 годы</t>
  </si>
  <si>
    <t>2024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</si>
  <si>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</si>
  <si>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</si>
  <si>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</si>
  <si>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доходы от оказания платных услуг (работ) получателями средств бюджетов сельских поселений</t>
  </si>
  <si>
    <r>
      <t xml:space="preserve">   от 24.12.</t>
    </r>
    <r>
      <rPr>
        <u val="single"/>
        <sz val="11"/>
        <rFont val="Times New Roman"/>
        <family val="1"/>
      </rPr>
      <t>2021</t>
    </r>
    <r>
      <rPr>
        <sz val="11"/>
        <rFont val="Times New Roman"/>
        <family val="1"/>
      </rPr>
      <t xml:space="preserve"> года № 176</t>
    </r>
  </si>
  <si>
    <r>
      <t xml:space="preserve">   от 00.00.</t>
    </r>
    <r>
      <rPr>
        <u val="single"/>
        <sz val="11"/>
        <rFont val="Times New Roman"/>
        <family val="1"/>
      </rPr>
      <t>2022</t>
    </r>
    <r>
      <rPr>
        <sz val="11"/>
        <rFont val="Times New Roman"/>
        <family val="1"/>
      </rPr>
      <t xml:space="preserve"> года № 000</t>
    </r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</si>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</sst>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#,##0_р_."/>
    <numFmt numFmtId="193" formatCode="00\.00\.00"/>
    <numFmt numFmtId="194" formatCode="[$€-2]\ ###,000_);[Red]\([$€-2]\ ###,000\)"/>
    <numFmt numFmtId="195" formatCode="#,##0.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wrapText="1"/>
    </xf>
    <xf numFmtId="185" fontId="2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185" fontId="1" fillId="32" borderId="10" xfId="0" applyNumberFormat="1" applyFont="1" applyFill="1" applyBorder="1" applyAlignment="1">
      <alignment wrapText="1"/>
    </xf>
    <xf numFmtId="188" fontId="1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187" fontId="2" fillId="32" borderId="10" xfId="0" applyNumberFormat="1" applyFont="1" applyFill="1" applyBorder="1" applyAlignment="1">
      <alignment horizontal="left" vertical="center" wrapText="1"/>
    </xf>
    <xf numFmtId="185" fontId="2" fillId="32" borderId="10" xfId="0" applyNumberFormat="1" applyFont="1" applyFill="1" applyBorder="1" applyAlignment="1">
      <alignment wrapText="1"/>
    </xf>
    <xf numFmtId="187" fontId="2" fillId="32" borderId="10" xfId="0" applyNumberFormat="1" applyFont="1" applyFill="1" applyBorder="1" applyAlignment="1">
      <alignment horizontal="left" wrapText="1"/>
    </xf>
    <xf numFmtId="187" fontId="1" fillId="32" borderId="10" xfId="0" applyNumberFormat="1" applyFont="1" applyFill="1" applyBorder="1" applyAlignment="1">
      <alignment horizontal="left" wrapText="1"/>
    </xf>
    <xf numFmtId="187" fontId="1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188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54" applyNumberFormat="1" applyFont="1" applyFill="1" applyBorder="1" applyAlignment="1" applyProtection="1">
      <alignment horizontal="left" wrapText="1"/>
      <protection hidden="1"/>
    </xf>
    <xf numFmtId="185" fontId="1" fillId="32" borderId="10" xfId="0" applyNumberFormat="1" applyFont="1" applyFill="1" applyBorder="1" applyAlignment="1">
      <alignment/>
    </xf>
    <xf numFmtId="0" fontId="1" fillId="32" borderId="12" xfId="54" applyNumberFormat="1" applyFont="1" applyFill="1" applyBorder="1" applyAlignment="1" applyProtection="1">
      <alignment wrapText="1"/>
      <protection hidden="1"/>
    </xf>
    <xf numFmtId="49" fontId="2" fillId="32" borderId="10" xfId="54" applyNumberFormat="1" applyFont="1" applyFill="1" applyBorder="1" applyAlignment="1" applyProtection="1">
      <alignment horizontal="left" wrapText="1"/>
      <protection hidden="1"/>
    </xf>
    <xf numFmtId="0" fontId="2" fillId="32" borderId="12" xfId="54" applyNumberFormat="1" applyFont="1" applyFill="1" applyBorder="1" applyAlignment="1" applyProtection="1">
      <alignment wrapText="1"/>
      <protection hidden="1"/>
    </xf>
    <xf numFmtId="0" fontId="1" fillId="32" borderId="10" xfId="54" applyNumberFormat="1" applyFont="1" applyFill="1" applyBorder="1" applyAlignment="1" applyProtection="1">
      <alignment wrapText="1"/>
      <protection hidden="1"/>
    </xf>
    <xf numFmtId="0" fontId="2" fillId="32" borderId="10" xfId="54" applyNumberFormat="1" applyFont="1" applyFill="1" applyBorder="1" applyAlignment="1" applyProtection="1">
      <alignment wrapText="1"/>
      <protection hidden="1"/>
    </xf>
    <xf numFmtId="0" fontId="1" fillId="32" borderId="10" xfId="0" applyFont="1" applyFill="1" applyBorder="1" applyAlignment="1">
      <alignment horizontal="right"/>
    </xf>
    <xf numFmtId="4" fontId="1" fillId="32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Alignment="1">
      <alignment/>
    </xf>
    <xf numFmtId="187" fontId="1" fillId="32" borderId="10" xfId="0" applyNumberFormat="1" applyFont="1" applyFill="1" applyBorder="1" applyAlignment="1">
      <alignment horizontal="left" vertical="center" wrapText="1"/>
    </xf>
    <xf numFmtId="187" fontId="1" fillId="32" borderId="10" xfId="0" applyNumberFormat="1" applyFont="1" applyFill="1" applyBorder="1" applyAlignment="1">
      <alignment horizontal="left"/>
    </xf>
    <xf numFmtId="0" fontId="1" fillId="32" borderId="10" xfId="55" applyFont="1" applyFill="1" applyBorder="1" applyAlignment="1">
      <alignment horizontal="left"/>
      <protection/>
    </xf>
    <xf numFmtId="0" fontId="1" fillId="32" borderId="10" xfId="54" applyNumberFormat="1" applyFont="1" applyFill="1" applyBorder="1" applyAlignment="1" applyProtection="1">
      <alignment vertical="top" wrapText="1"/>
      <protection hidden="1"/>
    </xf>
    <xf numFmtId="49" fontId="1" fillId="32" borderId="10" xfId="54" applyNumberFormat="1" applyFont="1" applyFill="1" applyBorder="1" applyAlignment="1" applyProtection="1">
      <alignment horizontal="right" wrapText="1"/>
      <protection hidden="1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1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0" fontId="8" fillId="32" borderId="0" xfId="0" applyFont="1" applyFill="1" applyAlignment="1">
      <alignment horizontal="justify" vertical="center" wrapText="1"/>
    </xf>
    <xf numFmtId="0" fontId="1" fillId="32" borderId="0" xfId="0" applyFont="1" applyFill="1" applyAlignment="1">
      <alignment wrapText="1"/>
    </xf>
    <xf numFmtId="185" fontId="1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 horizontal="right"/>
    </xf>
    <xf numFmtId="49" fontId="1" fillId="32" borderId="10" xfId="54" applyNumberFormat="1" applyFont="1" applyFill="1" applyBorder="1" applyAlignment="1" applyProtection="1">
      <alignment horizontal="left" vertical="top" wrapText="1"/>
      <protection hidden="1"/>
    </xf>
    <xf numFmtId="0" fontId="6" fillId="32" borderId="0" xfId="0" applyFont="1" applyFill="1" applyAlignment="1">
      <alignment horizontal="right"/>
    </xf>
    <xf numFmtId="0" fontId="5" fillId="32" borderId="0" xfId="0" applyFont="1" applyFill="1" applyAlignment="1">
      <alignment horizont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ДОХОДЫ на 2009-2011 (план с разбивкой по кварталам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="70" zoomScaleNormal="70" workbookViewId="0" topLeftCell="A50">
      <selection activeCell="C76" sqref="C76"/>
    </sheetView>
  </sheetViews>
  <sheetFormatPr defaultColWidth="9.140625" defaultRowHeight="12.75"/>
  <cols>
    <col min="1" max="1" width="24.28125" style="1" customWidth="1"/>
    <col min="2" max="2" width="56.28125" style="3" customWidth="1"/>
    <col min="3" max="3" width="13.57421875" style="36" customWidth="1"/>
    <col min="4" max="5" width="13.57421875" style="2" customWidth="1"/>
    <col min="6" max="16384" width="9.140625" style="3" customWidth="1"/>
  </cols>
  <sheetData>
    <row r="1" spans="2:5" ht="13.5">
      <c r="B1" s="54"/>
      <c r="C1" s="54"/>
      <c r="D1" s="54" t="s">
        <v>14</v>
      </c>
      <c r="E1" s="54"/>
    </row>
    <row r="2" spans="2:5" ht="13.5">
      <c r="B2" s="54"/>
      <c r="C2" s="54"/>
      <c r="D2" s="54" t="s">
        <v>12</v>
      </c>
      <c r="E2" s="54"/>
    </row>
    <row r="3" spans="2:5" ht="13.5">
      <c r="B3" s="54"/>
      <c r="C3" s="54"/>
      <c r="D3" s="54" t="s">
        <v>13</v>
      </c>
      <c r="E3" s="54"/>
    </row>
    <row r="4" spans="2:5" ht="15" customHeight="1">
      <c r="B4" s="54"/>
      <c r="C4" s="54"/>
      <c r="D4" s="54" t="s">
        <v>131</v>
      </c>
      <c r="E4" s="54"/>
    </row>
    <row r="5" spans="2:5" ht="15" customHeight="1">
      <c r="B5" s="52"/>
      <c r="C5" s="52"/>
      <c r="D5" s="52"/>
      <c r="E5" s="52"/>
    </row>
    <row r="6" spans="2:5" ht="13.5">
      <c r="B6" s="54"/>
      <c r="C6" s="54"/>
      <c r="D6" s="54" t="s">
        <v>14</v>
      </c>
      <c r="E6" s="54"/>
    </row>
    <row r="7" spans="2:5" ht="13.5">
      <c r="B7" s="54"/>
      <c r="C7" s="54"/>
      <c r="D7" s="54" t="s">
        <v>12</v>
      </c>
      <c r="E7" s="54"/>
    </row>
    <row r="8" spans="2:5" ht="13.5">
      <c r="B8" s="54"/>
      <c r="C8" s="54"/>
      <c r="D8" s="54" t="s">
        <v>13</v>
      </c>
      <c r="E8" s="54"/>
    </row>
    <row r="9" spans="2:5" ht="15" customHeight="1">
      <c r="B9" s="54"/>
      <c r="C9" s="54"/>
      <c r="D9" s="54" t="s">
        <v>130</v>
      </c>
      <c r="E9" s="54"/>
    </row>
    <row r="10" spans="1:5" ht="9" customHeight="1">
      <c r="A10" s="55"/>
      <c r="B10" s="55"/>
      <c r="C10" s="55"/>
      <c r="D10" s="55"/>
      <c r="E10" s="55"/>
    </row>
    <row r="11" spans="1:5" ht="20.25" customHeight="1">
      <c r="A11" s="55" t="s">
        <v>124</v>
      </c>
      <c r="B11" s="55"/>
      <c r="C11" s="55"/>
      <c r="D11" s="55"/>
      <c r="E11" s="55"/>
    </row>
    <row r="12" spans="3:5" ht="12.75" customHeight="1">
      <c r="C12" s="3"/>
      <c r="E12" s="3" t="s">
        <v>15</v>
      </c>
    </row>
    <row r="13" spans="1:5" ht="18" customHeight="1">
      <c r="A13" s="56" t="s">
        <v>8</v>
      </c>
      <c r="B13" s="58" t="s">
        <v>9</v>
      </c>
      <c r="C13" s="4" t="s">
        <v>6</v>
      </c>
      <c r="D13" s="4" t="s">
        <v>6</v>
      </c>
      <c r="E13" s="4" t="s">
        <v>6</v>
      </c>
    </row>
    <row r="14" spans="1:5" ht="24.75" customHeight="1">
      <c r="A14" s="57"/>
      <c r="B14" s="59"/>
      <c r="C14" s="5" t="s">
        <v>86</v>
      </c>
      <c r="D14" s="5" t="s">
        <v>121</v>
      </c>
      <c r="E14" s="5" t="s">
        <v>125</v>
      </c>
    </row>
    <row r="15" spans="1:5" ht="12.75">
      <c r="A15" s="6">
        <v>1</v>
      </c>
      <c r="B15" s="7">
        <v>2</v>
      </c>
      <c r="C15" s="8">
        <v>3</v>
      </c>
      <c r="D15" s="8">
        <v>4</v>
      </c>
      <c r="E15" s="8">
        <v>5</v>
      </c>
    </row>
    <row r="16" spans="1:5" ht="18" customHeight="1">
      <c r="A16" s="9" t="s">
        <v>18</v>
      </c>
      <c r="B16" s="10" t="s">
        <v>19</v>
      </c>
      <c r="C16" s="11">
        <f>C18+C43+C58+C28+C52+C48+C57+C40+C31+C23</f>
        <v>12450</v>
      </c>
      <c r="D16" s="11">
        <f>D18+D43+D58+D28+D52+D48+D57+D40+D31+D23</f>
        <v>12724</v>
      </c>
      <c r="E16" s="11">
        <f>E18+E43+E58+E28+E52+E48+E57+E40+E31+E23</f>
        <v>13124</v>
      </c>
    </row>
    <row r="17" spans="1:5" ht="18" customHeight="1">
      <c r="A17" s="42" t="s">
        <v>104</v>
      </c>
      <c r="B17" s="43" t="s">
        <v>105</v>
      </c>
      <c r="C17" s="11">
        <f>C18</f>
        <v>8000</v>
      </c>
      <c r="D17" s="11">
        <f>D18</f>
        <v>8200</v>
      </c>
      <c r="E17" s="11">
        <f>E18</f>
        <v>8600</v>
      </c>
    </row>
    <row r="18" spans="1:5" ht="19.5" customHeight="1">
      <c r="A18" s="9" t="s">
        <v>20</v>
      </c>
      <c r="B18" s="10" t="s">
        <v>21</v>
      </c>
      <c r="C18" s="11">
        <f>C19+C20+C21+C22</f>
        <v>8000</v>
      </c>
      <c r="D18" s="11">
        <f>D19+D20+D21+D22</f>
        <v>8200</v>
      </c>
      <c r="E18" s="11">
        <f>E19+E20+E21+E22</f>
        <v>8600</v>
      </c>
    </row>
    <row r="19" spans="1:5" ht="71.25" customHeight="1">
      <c r="A19" s="6" t="s">
        <v>75</v>
      </c>
      <c r="B19" s="44" t="s">
        <v>112</v>
      </c>
      <c r="C19" s="13">
        <v>8000</v>
      </c>
      <c r="D19" s="13">
        <v>8200</v>
      </c>
      <c r="E19" s="13">
        <v>8600</v>
      </c>
    </row>
    <row r="20" spans="1:5" ht="72" customHeight="1" hidden="1">
      <c r="A20" s="6" t="s">
        <v>76</v>
      </c>
      <c r="B20" s="14" t="s">
        <v>22</v>
      </c>
      <c r="C20" s="13">
        <v>0</v>
      </c>
      <c r="D20" s="13">
        <v>0</v>
      </c>
      <c r="E20" s="13">
        <v>0</v>
      </c>
    </row>
    <row r="21" spans="1:5" ht="44.25" customHeight="1" hidden="1">
      <c r="A21" s="6" t="s">
        <v>77</v>
      </c>
      <c r="B21" s="12" t="s">
        <v>23</v>
      </c>
      <c r="C21" s="13">
        <v>0</v>
      </c>
      <c r="D21" s="13">
        <v>0</v>
      </c>
      <c r="E21" s="13">
        <v>0</v>
      </c>
    </row>
    <row r="22" spans="1:5" ht="55.5" customHeight="1" hidden="1">
      <c r="A22" s="6" t="s">
        <v>24</v>
      </c>
      <c r="B22" s="15" t="s">
        <v>25</v>
      </c>
      <c r="C22" s="13">
        <v>0</v>
      </c>
      <c r="D22" s="13">
        <v>0</v>
      </c>
      <c r="E22" s="13">
        <v>0</v>
      </c>
    </row>
    <row r="23" spans="1:5" ht="39" customHeight="1">
      <c r="A23" s="16" t="s">
        <v>26</v>
      </c>
      <c r="B23" s="16" t="s">
        <v>27</v>
      </c>
      <c r="C23" s="17">
        <f>C24</f>
        <v>2944</v>
      </c>
      <c r="D23" s="17">
        <f>D24</f>
        <v>3118</v>
      </c>
      <c r="E23" s="17">
        <f>E24</f>
        <v>3118</v>
      </c>
    </row>
    <row r="24" spans="1:5" ht="30" customHeight="1">
      <c r="A24" s="16" t="s">
        <v>28</v>
      </c>
      <c r="B24" s="18" t="s">
        <v>29</v>
      </c>
      <c r="C24" s="17">
        <f>C25+C26+C27</f>
        <v>2944</v>
      </c>
      <c r="D24" s="17">
        <f>D25+D26+D27</f>
        <v>3118</v>
      </c>
      <c r="E24" s="17">
        <f>E25+E26+E27</f>
        <v>3118</v>
      </c>
    </row>
    <row r="25" spans="1:5" ht="120.75" customHeight="1">
      <c r="A25" s="37" t="s">
        <v>99</v>
      </c>
      <c r="B25" s="45" t="s">
        <v>113</v>
      </c>
      <c r="C25" s="13">
        <v>1270</v>
      </c>
      <c r="D25" s="13">
        <v>1348</v>
      </c>
      <c r="E25" s="13">
        <v>1348</v>
      </c>
    </row>
    <row r="26" spans="1:5" ht="134.25" customHeight="1">
      <c r="A26" s="37" t="s">
        <v>100</v>
      </c>
      <c r="B26" s="46" t="s">
        <v>102</v>
      </c>
      <c r="C26" s="13">
        <v>7</v>
      </c>
      <c r="D26" s="13">
        <v>8</v>
      </c>
      <c r="E26" s="13">
        <v>8</v>
      </c>
    </row>
    <row r="27" spans="1:5" ht="132" customHeight="1">
      <c r="A27" s="37" t="s">
        <v>101</v>
      </c>
      <c r="B27" s="46" t="s">
        <v>103</v>
      </c>
      <c r="C27" s="13">
        <v>1667</v>
      </c>
      <c r="D27" s="13">
        <v>1762</v>
      </c>
      <c r="E27" s="13">
        <v>1762</v>
      </c>
    </row>
    <row r="28" spans="1:5" ht="17.25" customHeight="1">
      <c r="A28" s="9" t="s">
        <v>30</v>
      </c>
      <c r="B28" s="10" t="s">
        <v>31</v>
      </c>
      <c r="C28" s="11">
        <f aca="true" t="shared" si="0" ref="C28:E29">C29</f>
        <v>13</v>
      </c>
      <c r="D28" s="11">
        <f t="shared" si="0"/>
        <v>13</v>
      </c>
      <c r="E28" s="11">
        <f t="shared" si="0"/>
        <v>13</v>
      </c>
    </row>
    <row r="29" spans="1:5" ht="21" customHeight="1">
      <c r="A29" s="9" t="s">
        <v>32</v>
      </c>
      <c r="B29" s="10" t="s">
        <v>33</v>
      </c>
      <c r="C29" s="13">
        <f t="shared" si="0"/>
        <v>13</v>
      </c>
      <c r="D29" s="13">
        <f t="shared" si="0"/>
        <v>13</v>
      </c>
      <c r="E29" s="13">
        <f t="shared" si="0"/>
        <v>13</v>
      </c>
    </row>
    <row r="30" spans="1:5" ht="21" customHeight="1">
      <c r="A30" s="47" t="s">
        <v>106</v>
      </c>
      <c r="B30" s="44" t="s">
        <v>107</v>
      </c>
      <c r="C30" s="13">
        <v>13</v>
      </c>
      <c r="D30" s="13">
        <v>13</v>
      </c>
      <c r="E30" s="13">
        <v>13</v>
      </c>
    </row>
    <row r="31" spans="1:5" ht="21" customHeight="1">
      <c r="A31" s="9" t="s">
        <v>34</v>
      </c>
      <c r="B31" s="10" t="s">
        <v>35</v>
      </c>
      <c r="C31" s="11">
        <f>C32+C37+C34</f>
        <v>438</v>
      </c>
      <c r="D31" s="11">
        <f>D32+D37+D34</f>
        <v>438</v>
      </c>
      <c r="E31" s="11">
        <f>E32+E37+E34</f>
        <v>438</v>
      </c>
    </row>
    <row r="32" spans="1:5" ht="17.25" customHeight="1">
      <c r="A32" s="9" t="s">
        <v>36</v>
      </c>
      <c r="B32" s="10" t="s">
        <v>37</v>
      </c>
      <c r="C32" s="11">
        <f>C33</f>
        <v>270</v>
      </c>
      <c r="D32" s="11">
        <f>D33</f>
        <v>270</v>
      </c>
      <c r="E32" s="11">
        <f>E33</f>
        <v>270</v>
      </c>
    </row>
    <row r="33" spans="1:5" ht="48" customHeight="1">
      <c r="A33" s="6" t="s">
        <v>38</v>
      </c>
      <c r="B33" s="12" t="s">
        <v>114</v>
      </c>
      <c r="C33" s="13">
        <v>270</v>
      </c>
      <c r="D33" s="13">
        <v>270</v>
      </c>
      <c r="E33" s="13">
        <v>270</v>
      </c>
    </row>
    <row r="34" spans="1:5" ht="18" customHeight="1">
      <c r="A34" s="9" t="s">
        <v>90</v>
      </c>
      <c r="B34" s="10" t="s">
        <v>87</v>
      </c>
      <c r="C34" s="11">
        <f>C35+C36</f>
        <v>28</v>
      </c>
      <c r="D34" s="11">
        <f>D35+D36</f>
        <v>28</v>
      </c>
      <c r="E34" s="11">
        <f>E35+E36</f>
        <v>28</v>
      </c>
    </row>
    <row r="35" spans="1:5" ht="18.75" customHeight="1">
      <c r="A35" s="19" t="s">
        <v>91</v>
      </c>
      <c r="B35" s="20" t="s">
        <v>88</v>
      </c>
      <c r="C35" s="13">
        <v>4</v>
      </c>
      <c r="D35" s="13">
        <v>4</v>
      </c>
      <c r="E35" s="13">
        <v>4</v>
      </c>
    </row>
    <row r="36" spans="1:5" ht="22.5" customHeight="1">
      <c r="A36" s="19" t="s">
        <v>92</v>
      </c>
      <c r="B36" s="20" t="s">
        <v>89</v>
      </c>
      <c r="C36" s="13">
        <v>24</v>
      </c>
      <c r="D36" s="13">
        <v>24</v>
      </c>
      <c r="E36" s="13">
        <v>24</v>
      </c>
    </row>
    <row r="37" spans="1:5" ht="18" customHeight="1">
      <c r="A37" s="9" t="s">
        <v>39</v>
      </c>
      <c r="B37" s="10" t="s">
        <v>40</v>
      </c>
      <c r="C37" s="11">
        <f>C38+C39</f>
        <v>140</v>
      </c>
      <c r="D37" s="11">
        <f>D38+D39</f>
        <v>140</v>
      </c>
      <c r="E37" s="11">
        <f>E38+E39</f>
        <v>140</v>
      </c>
    </row>
    <row r="38" spans="1:5" ht="27.75" customHeight="1">
      <c r="A38" s="19" t="s">
        <v>41</v>
      </c>
      <c r="B38" s="20" t="s">
        <v>42</v>
      </c>
      <c r="C38" s="13">
        <v>0</v>
      </c>
      <c r="D38" s="13">
        <v>0</v>
      </c>
      <c r="E38" s="13">
        <v>0</v>
      </c>
    </row>
    <row r="39" spans="1:5" ht="30" customHeight="1">
      <c r="A39" s="19" t="s">
        <v>43</v>
      </c>
      <c r="B39" s="20" t="s">
        <v>115</v>
      </c>
      <c r="C39" s="13">
        <v>140</v>
      </c>
      <c r="D39" s="13">
        <v>140</v>
      </c>
      <c r="E39" s="13">
        <v>140</v>
      </c>
    </row>
    <row r="40" spans="1:5" ht="18" customHeight="1">
      <c r="A40" s="21" t="s">
        <v>44</v>
      </c>
      <c r="B40" s="22" t="s">
        <v>45</v>
      </c>
      <c r="C40" s="17">
        <f>C42</f>
        <v>5</v>
      </c>
      <c r="D40" s="17">
        <f>D42</f>
        <v>5</v>
      </c>
      <c r="E40" s="17">
        <f>E42</f>
        <v>5</v>
      </c>
    </row>
    <row r="41" spans="1:5" ht="44.25" customHeight="1">
      <c r="A41" s="15" t="s">
        <v>119</v>
      </c>
      <c r="B41" s="25" t="s">
        <v>120</v>
      </c>
      <c r="C41" s="13">
        <f>C42</f>
        <v>5</v>
      </c>
      <c r="D41" s="13">
        <f>D42</f>
        <v>5</v>
      </c>
      <c r="E41" s="13">
        <f>E42</f>
        <v>5</v>
      </c>
    </row>
    <row r="42" spans="1:5" ht="57.75" customHeight="1">
      <c r="A42" s="6" t="s">
        <v>46</v>
      </c>
      <c r="B42" s="12" t="s">
        <v>47</v>
      </c>
      <c r="C42" s="13">
        <v>5</v>
      </c>
      <c r="D42" s="13">
        <v>5</v>
      </c>
      <c r="E42" s="13">
        <v>5</v>
      </c>
    </row>
    <row r="43" spans="1:5" ht="43.5" customHeight="1">
      <c r="A43" s="9" t="s">
        <v>48</v>
      </c>
      <c r="B43" s="10" t="s">
        <v>49</v>
      </c>
      <c r="C43" s="11">
        <f>C45+C47+C46</f>
        <v>590</v>
      </c>
      <c r="D43" s="11">
        <f>D45+D47+D46</f>
        <v>590</v>
      </c>
      <c r="E43" s="11">
        <f>E45+E47+E46</f>
        <v>590</v>
      </c>
    </row>
    <row r="44" spans="1:5" ht="72" customHeight="1">
      <c r="A44" s="48" t="s">
        <v>117</v>
      </c>
      <c r="B44" s="12" t="s">
        <v>116</v>
      </c>
      <c r="C44" s="27">
        <f>C45</f>
        <v>90</v>
      </c>
      <c r="D44" s="27">
        <f>D45</f>
        <v>90</v>
      </c>
      <c r="E44" s="27">
        <f>E45</f>
        <v>90</v>
      </c>
    </row>
    <row r="45" spans="1:5" ht="56.25" customHeight="1">
      <c r="A45" s="19" t="s">
        <v>50</v>
      </c>
      <c r="B45" s="20" t="s">
        <v>51</v>
      </c>
      <c r="C45" s="13">
        <v>90</v>
      </c>
      <c r="D45" s="13">
        <v>90</v>
      </c>
      <c r="E45" s="13">
        <v>90</v>
      </c>
    </row>
    <row r="46" spans="1:5" ht="24" customHeight="1" hidden="1">
      <c r="A46" s="19" t="s">
        <v>52</v>
      </c>
      <c r="B46" s="20" t="s">
        <v>53</v>
      </c>
      <c r="C46" s="13">
        <v>0</v>
      </c>
      <c r="D46" s="13">
        <v>0</v>
      </c>
      <c r="E46" s="13">
        <v>0</v>
      </c>
    </row>
    <row r="47" spans="1:5" ht="65.25" customHeight="1">
      <c r="A47" s="38" t="s">
        <v>54</v>
      </c>
      <c r="B47" s="20" t="s">
        <v>126</v>
      </c>
      <c r="C47" s="13">
        <v>500</v>
      </c>
      <c r="D47" s="13">
        <v>500</v>
      </c>
      <c r="E47" s="13">
        <v>500</v>
      </c>
    </row>
    <row r="48" spans="1:5" ht="27.75" customHeight="1">
      <c r="A48" s="9" t="s">
        <v>55</v>
      </c>
      <c r="B48" s="10" t="s">
        <v>122</v>
      </c>
      <c r="C48" s="11">
        <f>C50+C51</f>
        <v>0</v>
      </c>
      <c r="D48" s="11">
        <f>D50+D51</f>
        <v>0</v>
      </c>
      <c r="E48" s="11">
        <f>E50+E51</f>
        <v>0</v>
      </c>
    </row>
    <row r="49" spans="1:5" ht="18" customHeight="1">
      <c r="A49" s="6" t="s">
        <v>118</v>
      </c>
      <c r="B49" s="49" t="s">
        <v>123</v>
      </c>
      <c r="C49" s="27">
        <f>C50</f>
        <v>0</v>
      </c>
      <c r="D49" s="27">
        <f>D50</f>
        <v>0</v>
      </c>
      <c r="E49" s="27">
        <f>E50</f>
        <v>0</v>
      </c>
    </row>
    <row r="50" spans="1:5" ht="29.25" customHeight="1">
      <c r="A50" s="39" t="s">
        <v>56</v>
      </c>
      <c r="B50" s="12" t="s">
        <v>129</v>
      </c>
      <c r="C50" s="13">
        <v>0</v>
      </c>
      <c r="D50" s="13">
        <v>0</v>
      </c>
      <c r="E50" s="13">
        <v>0</v>
      </c>
    </row>
    <row r="51" spans="1:5" ht="15.75" customHeight="1" hidden="1">
      <c r="A51" s="39" t="s">
        <v>57</v>
      </c>
      <c r="B51" s="12" t="s">
        <v>58</v>
      </c>
      <c r="C51" s="13">
        <v>0</v>
      </c>
      <c r="D51" s="13">
        <v>0</v>
      </c>
      <c r="E51" s="13">
        <v>0</v>
      </c>
    </row>
    <row r="52" spans="1:5" ht="29.25" customHeight="1">
      <c r="A52" s="9" t="s">
        <v>59</v>
      </c>
      <c r="B52" s="10" t="s">
        <v>60</v>
      </c>
      <c r="C52" s="11">
        <f>SUM(C54:C56)</f>
        <v>460</v>
      </c>
      <c r="D52" s="11">
        <f>SUM(D54:D56)</f>
        <v>360</v>
      </c>
      <c r="E52" s="11">
        <f>SUM(E54:E56)</f>
        <v>360</v>
      </c>
    </row>
    <row r="53" spans="1:5" ht="18" customHeight="1">
      <c r="A53" s="47" t="s">
        <v>108</v>
      </c>
      <c r="B53" s="44" t="s">
        <v>109</v>
      </c>
      <c r="C53" s="27">
        <f>C54</f>
        <v>460</v>
      </c>
      <c r="D53" s="27">
        <f>D54</f>
        <v>360</v>
      </c>
      <c r="E53" s="27">
        <f>E54</f>
        <v>360</v>
      </c>
    </row>
    <row r="54" spans="1:5" ht="29.25" customHeight="1">
      <c r="A54" s="6" t="s">
        <v>61</v>
      </c>
      <c r="B54" s="12" t="s">
        <v>62</v>
      </c>
      <c r="C54" s="13">
        <v>460</v>
      </c>
      <c r="D54" s="13">
        <v>360</v>
      </c>
      <c r="E54" s="13">
        <v>360</v>
      </c>
    </row>
    <row r="55" spans="1:5" ht="43.5" customHeight="1" hidden="1">
      <c r="A55" s="23" t="s">
        <v>63</v>
      </c>
      <c r="B55" s="50" t="s">
        <v>64</v>
      </c>
      <c r="C55" s="13">
        <v>0</v>
      </c>
      <c r="D55" s="13">
        <v>0</v>
      </c>
      <c r="E55" s="13">
        <v>0</v>
      </c>
    </row>
    <row r="56" spans="1:5" ht="51.75" customHeight="1" hidden="1">
      <c r="A56" s="23" t="s">
        <v>65</v>
      </c>
      <c r="B56" s="14" t="s">
        <v>66</v>
      </c>
      <c r="C56" s="13">
        <v>0</v>
      </c>
      <c r="D56" s="13">
        <v>0</v>
      </c>
      <c r="E56" s="13">
        <v>0</v>
      </c>
    </row>
    <row r="57" spans="1:5" ht="41.25" customHeight="1" hidden="1">
      <c r="A57" s="9" t="s">
        <v>67</v>
      </c>
      <c r="B57" s="10" t="s">
        <v>68</v>
      </c>
      <c r="C57" s="17">
        <v>0</v>
      </c>
      <c r="D57" s="17">
        <v>0</v>
      </c>
      <c r="E57" s="17">
        <v>0</v>
      </c>
    </row>
    <row r="58" spans="1:5" ht="51.75" customHeight="1" hidden="1">
      <c r="A58" s="9" t="s">
        <v>69</v>
      </c>
      <c r="B58" s="10" t="s">
        <v>70</v>
      </c>
      <c r="C58" s="11">
        <f>C60+C59</f>
        <v>0</v>
      </c>
      <c r="D58" s="11">
        <f>D60+D59</f>
        <v>0</v>
      </c>
      <c r="E58" s="11">
        <f>E60+E59</f>
        <v>0</v>
      </c>
    </row>
    <row r="59" spans="1:5" ht="25.5" customHeight="1" hidden="1">
      <c r="A59" s="24" t="s">
        <v>71</v>
      </c>
      <c r="B59" s="25" t="s">
        <v>72</v>
      </c>
      <c r="C59" s="13">
        <v>0</v>
      </c>
      <c r="D59" s="13">
        <v>0</v>
      </c>
      <c r="E59" s="13">
        <v>0</v>
      </c>
    </row>
    <row r="60" spans="1:5" ht="30" customHeight="1" hidden="1">
      <c r="A60" s="6" t="s">
        <v>73</v>
      </c>
      <c r="B60" s="12" t="s">
        <v>74</v>
      </c>
      <c r="C60" s="13">
        <v>0</v>
      </c>
      <c r="D60" s="13">
        <v>0</v>
      </c>
      <c r="E60" s="13">
        <v>0</v>
      </c>
    </row>
    <row r="61" spans="1:5" ht="12" customHeight="1" hidden="1">
      <c r="A61" s="26" t="s">
        <v>11</v>
      </c>
      <c r="B61" s="3" t="s">
        <v>10</v>
      </c>
      <c r="C61" s="27"/>
      <c r="D61" s="27"/>
      <c r="E61" s="27"/>
    </row>
    <row r="62" spans="1:5" ht="18" customHeight="1">
      <c r="A62" s="9" t="s">
        <v>0</v>
      </c>
      <c r="B62" s="10" t="s">
        <v>1</v>
      </c>
      <c r="C62" s="11">
        <f>C63</f>
        <v>93178.09999999999</v>
      </c>
      <c r="D62" s="11">
        <f>D63</f>
        <v>35713.8</v>
      </c>
      <c r="E62" s="11">
        <f>E63</f>
        <v>36686.200000000004</v>
      </c>
    </row>
    <row r="63" spans="1:5" ht="29.25" customHeight="1">
      <c r="A63" s="6" t="s">
        <v>2</v>
      </c>
      <c r="B63" s="12" t="s">
        <v>3</v>
      </c>
      <c r="C63" s="27">
        <f>C64+C69+C73+C66</f>
        <v>93178.09999999999</v>
      </c>
      <c r="D63" s="27">
        <f>D64+D69+D73+D66</f>
        <v>35713.8</v>
      </c>
      <c r="E63" s="27">
        <f>E64+E69+E73+E66</f>
        <v>36686.200000000004</v>
      </c>
    </row>
    <row r="64" spans="1:5" ht="29.25" customHeight="1">
      <c r="A64" s="9" t="s">
        <v>83</v>
      </c>
      <c r="B64" s="43" t="s">
        <v>110</v>
      </c>
      <c r="C64" s="11">
        <f>C65</f>
        <v>1306.2</v>
      </c>
      <c r="D64" s="11">
        <f>D65</f>
        <v>1306.1999999999998</v>
      </c>
      <c r="E64" s="11">
        <f>E65</f>
        <v>1347.8</v>
      </c>
    </row>
    <row r="65" spans="1:5" ht="26.25" customHeight="1">
      <c r="A65" s="6" t="s">
        <v>79</v>
      </c>
      <c r="B65" s="12" t="s">
        <v>127</v>
      </c>
      <c r="C65" s="27">
        <v>1306.2</v>
      </c>
      <c r="D65" s="27">
        <f>1306.6-0.4</f>
        <v>1306.1999999999998</v>
      </c>
      <c r="E65" s="27">
        <f>1348.3-0.5</f>
        <v>1347.8</v>
      </c>
    </row>
    <row r="66" spans="1:5" ht="30" customHeight="1">
      <c r="A66" s="29" t="s">
        <v>93</v>
      </c>
      <c r="B66" s="30" t="s">
        <v>94</v>
      </c>
      <c r="C66" s="11">
        <f>C67+C68</f>
        <v>240.7</v>
      </c>
      <c r="D66" s="11">
        <f>D67</f>
        <v>13.6</v>
      </c>
      <c r="E66" s="11">
        <f>E67</f>
        <v>13.6</v>
      </c>
    </row>
    <row r="67" spans="1:5" ht="20.25" customHeight="1">
      <c r="A67" s="53" t="s">
        <v>95</v>
      </c>
      <c r="B67" s="40" t="s">
        <v>96</v>
      </c>
      <c r="C67" s="27">
        <v>13.6</v>
      </c>
      <c r="D67" s="27">
        <v>13.6</v>
      </c>
      <c r="E67" s="27">
        <v>13.6</v>
      </c>
    </row>
    <row r="68" spans="1:5" ht="26.25" customHeight="1">
      <c r="A68" s="6" t="s">
        <v>134</v>
      </c>
      <c r="B68" s="12" t="s">
        <v>135</v>
      </c>
      <c r="C68" s="27">
        <v>227.1</v>
      </c>
      <c r="D68" s="27">
        <v>0</v>
      </c>
      <c r="E68" s="27">
        <v>0</v>
      </c>
    </row>
    <row r="69" spans="1:5" ht="30" customHeight="1">
      <c r="A69" s="29" t="s">
        <v>82</v>
      </c>
      <c r="B69" s="30" t="s">
        <v>111</v>
      </c>
      <c r="C69" s="11">
        <f>C70+C71+C72</f>
        <v>350.79999999999995</v>
      </c>
      <c r="D69" s="11">
        <f>D70+D71+D72</f>
        <v>359.09999999999997</v>
      </c>
      <c r="E69" s="11">
        <f>E70+E71+E72</f>
        <v>368.09999999999997</v>
      </c>
    </row>
    <row r="70" spans="1:5" ht="33" customHeight="1">
      <c r="A70" s="41" t="s">
        <v>84</v>
      </c>
      <c r="B70" s="40" t="s">
        <v>85</v>
      </c>
      <c r="C70" s="27">
        <v>100</v>
      </c>
      <c r="D70" s="27">
        <v>100</v>
      </c>
      <c r="E70" s="27">
        <v>100</v>
      </c>
    </row>
    <row r="71" spans="1:5" ht="42" customHeight="1">
      <c r="A71" s="26" t="s">
        <v>81</v>
      </c>
      <c r="B71" s="31" t="s">
        <v>128</v>
      </c>
      <c r="C71" s="51">
        <v>246.9</v>
      </c>
      <c r="D71" s="51">
        <v>255.2</v>
      </c>
      <c r="E71" s="51">
        <v>264.2</v>
      </c>
    </row>
    <row r="72" spans="1:5" ht="31.5" customHeight="1">
      <c r="A72" s="26" t="s">
        <v>80</v>
      </c>
      <c r="B72" s="28" t="s">
        <v>16</v>
      </c>
      <c r="C72" s="27">
        <v>3.9</v>
      </c>
      <c r="D72" s="27">
        <v>3.9</v>
      </c>
      <c r="E72" s="27">
        <v>3.9</v>
      </c>
    </row>
    <row r="73" spans="1:5" ht="17.25" customHeight="1">
      <c r="A73" s="29" t="s">
        <v>98</v>
      </c>
      <c r="B73" s="32" t="s">
        <v>4</v>
      </c>
      <c r="C73" s="11">
        <f>C76+C75</f>
        <v>91280.4</v>
      </c>
      <c r="D73" s="11">
        <f>D76</f>
        <v>34034.9</v>
      </c>
      <c r="E73" s="11">
        <f>E76</f>
        <v>34956.700000000004</v>
      </c>
    </row>
    <row r="74" spans="1:5" ht="24" customHeight="1" hidden="1">
      <c r="A74" s="26" t="s">
        <v>5</v>
      </c>
      <c r="B74" s="31" t="s">
        <v>7</v>
      </c>
      <c r="C74" s="27"/>
      <c r="D74" s="27"/>
      <c r="E74" s="27"/>
    </row>
    <row r="75" spans="1:5" ht="54" customHeight="1">
      <c r="A75" s="26" t="s">
        <v>132</v>
      </c>
      <c r="B75" s="31" t="s">
        <v>133</v>
      </c>
      <c r="C75" s="27">
        <v>1995.9</v>
      </c>
      <c r="D75" s="27"/>
      <c r="E75" s="27"/>
    </row>
    <row r="76" spans="1:5" ht="36" customHeight="1">
      <c r="A76" s="26" t="s">
        <v>97</v>
      </c>
      <c r="B76" s="31" t="s">
        <v>17</v>
      </c>
      <c r="C76" s="27">
        <f>89241.4+43.1</f>
        <v>89284.5</v>
      </c>
      <c r="D76" s="27">
        <f>1991.8+32043.1</f>
        <v>34034.9</v>
      </c>
      <c r="E76" s="27">
        <f>2091.4+32865.3</f>
        <v>34956.700000000004</v>
      </c>
    </row>
    <row r="77" spans="1:5" ht="12.75">
      <c r="A77" s="33"/>
      <c r="B77" s="10" t="s">
        <v>78</v>
      </c>
      <c r="C77" s="11">
        <f>C62+C16</f>
        <v>105628.09999999999</v>
      </c>
      <c r="D77" s="11">
        <f>D62+D16</f>
        <v>48437.8</v>
      </c>
      <c r="E77" s="11">
        <f>E62+E16</f>
        <v>49810.200000000004</v>
      </c>
    </row>
    <row r="79" spans="3:5" ht="12.75">
      <c r="C79" s="34"/>
      <c r="D79" s="35"/>
      <c r="E79" s="35"/>
    </row>
  </sheetData>
  <sheetProtection/>
  <mergeCells count="20">
    <mergeCell ref="B3:C3"/>
    <mergeCell ref="D3:E3"/>
    <mergeCell ref="D8:E8"/>
    <mergeCell ref="D9:E9"/>
    <mergeCell ref="B6:C6"/>
    <mergeCell ref="A13:A14"/>
    <mergeCell ref="B13:B14"/>
    <mergeCell ref="B7:C7"/>
    <mergeCell ref="B8:C8"/>
    <mergeCell ref="B9:C9"/>
    <mergeCell ref="B4:C4"/>
    <mergeCell ref="D4:E4"/>
    <mergeCell ref="B1:C1"/>
    <mergeCell ref="A10:E10"/>
    <mergeCell ref="A11:E11"/>
    <mergeCell ref="D6:E6"/>
    <mergeCell ref="D7:E7"/>
    <mergeCell ref="D1:E1"/>
    <mergeCell ref="B2:C2"/>
    <mergeCell ref="D2:E2"/>
  </mergeCells>
  <printOptions/>
  <pageMargins left="0.7874015748031497" right="0.1968503937007874" top="0.7874015748031497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2022-03-05T11:38:35Z</cp:lastPrinted>
  <dcterms:created xsi:type="dcterms:W3CDTF">1996-10-08T23:32:33Z</dcterms:created>
  <dcterms:modified xsi:type="dcterms:W3CDTF">2022-03-11T05:05:36Z</dcterms:modified>
  <cp:category/>
  <cp:version/>
  <cp:contentType/>
  <cp:contentStatus/>
</cp:coreProperties>
</file>