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348" windowWidth="10296" windowHeight="8508" tabRatio="822" activeTab="0"/>
  </bookViews>
  <sheets>
    <sheet name="Прил.6" sheetId="1" r:id="rId1"/>
  </sheets>
  <definedNames/>
  <calcPr fullCalcOnLoad="1"/>
</workbook>
</file>

<file path=xl/sharedStrings.xml><?xml version="1.0" encoding="utf-8"?>
<sst xmlns="http://schemas.openxmlformats.org/spreadsheetml/2006/main" count="414" uniqueCount="158">
  <si>
    <t>Наименование</t>
  </si>
  <si>
    <t>ЦСР</t>
  </si>
  <si>
    <t>ВР</t>
  </si>
  <si>
    <t>Сумма на 2018 год</t>
  </si>
  <si>
    <t>Сумма на 2017 год</t>
  </si>
  <si>
    <t>Сумма на 2019 год</t>
  </si>
  <si>
    <t>Сумма на 2020 год</t>
  </si>
  <si>
    <t>00.0.0000</t>
  </si>
  <si>
    <t>Муниципальные программы</t>
  </si>
  <si>
    <t>40.0.00.00000</t>
  </si>
  <si>
    <t>000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</si>
  <si>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</si>
  <si>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</si>
  <si>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</si>
  <si>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</si>
  <si>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</si>
  <si>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Резервный фонд</t>
  </si>
  <si>
    <t>Резервные средства</t>
  </si>
  <si>
    <t>41.0.00.00000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</si>
  <si>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</si>
  <si>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</si>
  <si>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</si>
  <si>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</si>
  <si>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</si>
  <si>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</si>
  <si>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</si>
  <si>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</si>
  <si>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</si>
  <si>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Уплата налогов, сборов и иных платежей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</si>
  <si>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</si>
  <si>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</si>
  <si>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</si>
  <si>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42.0.00.00000</t>
  </si>
  <si>
    <t>43.0.00.00000</t>
  </si>
  <si>
    <t>Расходы на выплаты персоналу государственных (муниципальных) органов</t>
  </si>
  <si>
    <t>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</si>
  <si>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</si>
  <si>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</si>
  <si>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</si>
  <si>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</si>
  <si>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44.0.00.00000</t>
  </si>
  <si>
    <t>44.0.01.82300</t>
  </si>
  <si>
    <t>44.0.01.S2300</t>
  </si>
  <si>
    <t>45.0.00.00000</t>
  </si>
  <si>
    <t>45.0.01.99990</t>
  </si>
  <si>
    <t>46.0.00.00000</t>
  </si>
  <si>
    <t>46.0.01.99990</t>
  </si>
  <si>
    <t>46.0.02.99990</t>
  </si>
  <si>
    <t>47.0.00.00000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</si>
  <si>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</si>
  <si>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</si>
  <si>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АДМИНИСТРАЦИЯ СЕЛЬСКОГО ПОСЕЛЕНИЯ ЗАЙЦЕВА РЕЧКА</t>
  </si>
  <si>
    <t>Сумма на 2021 год</t>
  </si>
  <si>
    <t>Муниципальная программа "Управление в сфере муниципальных финансов 
в сельском поселении Зайцева Речка"</t>
  </si>
  <si>
    <t>Муниципальная программа "Профилактика правонарушений в сфере общественного порядка в сельском поселении Зайцева Речка"</t>
  </si>
  <si>
    <t>Муниципальная программа "Развитие культуры и кинематографии в сельском поселении Зайцева Речка"</t>
  </si>
  <si>
    <t>41.0.01.00590</t>
  </si>
  <si>
    <t>Муниципальная программа "Управление муниципальным имуществом на территории сельского поселения Зайцева Речка"</t>
  </si>
  <si>
    <t>48.0.00.00000</t>
  </si>
  <si>
    <t>Муниципальная программа "Развитие транспортной системы сельского поселения Зайцева Речка"</t>
  </si>
  <si>
    <t>49.0.00.00000</t>
  </si>
  <si>
    <t>Муниципальная программа "Безопасность жизнедеятельности в сельском поселении Зайцева Речка"</t>
  </si>
  <si>
    <t>Муниципальная программа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</si>
  <si>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 xml:space="preserve">Муниципальная программа "Развитие физической культуры и спорта в сельском поселении  Зайцева Речка" </t>
  </si>
  <si>
    <t xml:space="preserve">Муниципальная программа "Осуществление материально-технического обеспечения деятельности органов местного самоуправления в сельском поселении  Зайцева Речка" </t>
  </si>
  <si>
    <t>43.0.01.00000</t>
  </si>
  <si>
    <t>43.0.01.02030</t>
  </si>
  <si>
    <t>40.0.01.89020</t>
  </si>
  <si>
    <t>40.0.01.00000</t>
  </si>
  <si>
    <t>Основное мероприятия "Организация бюджетного процесса"</t>
  </si>
  <si>
    <t>40.0.02.00000</t>
  </si>
  <si>
    <t>Реализация мероприятия по формированию резервного фонда администрации сельского посе-ления  муниципальной программы "Управление в сфере муниципальных финансов в сельском поселении Зайцева Речка"</t>
  </si>
  <si>
    <t>40.0.02.20610</t>
  </si>
  <si>
    <t>40.0.02.99990</t>
  </si>
  <si>
    <t>Основное мероприятие "Финансовое обеспечение расходных обязательств по делегированным полномочиям"</t>
  </si>
  <si>
    <t>Основное мероприятие "Создание условий для профилактики правонарушений"</t>
  </si>
  <si>
    <t>Реализация  мероприятий по созданию условий для деятельности народных дружин муниципальной программы "Профилактика правонарушений в сфере общественного порядка в сельском поселении Зайцева Речка"</t>
  </si>
  <si>
    <t>Софинансирование в рамках  мероприятия по созданию условий для деятельности народных дружин муниципальной программы "Профилактика правонарушений в сфере общественного порядка всельском поселении Зайцева Речка"</t>
  </si>
  <si>
    <t>45.0.01.00000</t>
  </si>
  <si>
    <t>47.0.01.00000</t>
  </si>
  <si>
    <t>47.0.02.00000</t>
  </si>
  <si>
    <t>47.0.03.00000</t>
  </si>
  <si>
    <t>47.0.02.99990</t>
  </si>
  <si>
    <t>47.0.03.99990</t>
  </si>
  <si>
    <t>Основное мероприятие "Создание условий для обеспечения качественными коммунальными услугами"</t>
  </si>
  <si>
    <t>Основное мероприятие "Повышение энергоэффективности "</t>
  </si>
  <si>
    <t>Реализация мероприятий по повышению энергоэффективности муниципальной программой "Жилищно-коммунальный комплекс и городская среда в сельском поселении Зайцева Речка"</t>
  </si>
  <si>
    <t>49.0.01.00590</t>
  </si>
  <si>
    <t>Расходы на мероприятия по осуществлению первичного воинского учета  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</si>
  <si>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Основное мероприятие "Создание необходимых условий для эффективного функционирования органов местного самоуправления поселения»</t>
  </si>
  <si>
    <t>49.0.01.00000</t>
  </si>
  <si>
    <t xml:space="preserve">Реализация мероприятий по созданию необходимых условий для эффективного функционирования органов местного самоуправления поселения муниципальной программы "Осуществление материально-технического обеспечения деятельности органов местного самоуправления в сельском поселении  Зайцева Речка"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</si>
  <si>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состояниявмуниципальной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</si>
  <si>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округамуниципальной программы "Обеспечение осуществления полномочий и создание условий для деятельности органа местного самоуправления сельского поселения Зайцева Речка"</t>
  </si>
  <si>
    <t>42.0.01.00000</t>
  </si>
  <si>
    <t>Основное мероприятие "Развитие физической культуры и массового спорта на территории поселения, пропаганда здорового образа жизни»</t>
  </si>
  <si>
    <t>48.0.01.00000</t>
  </si>
  <si>
    <t>48.0.01.00590</t>
  </si>
  <si>
    <t xml:space="preserve">Реализация мероприятий по развитию физической культуры и массового спорта на территории поселения, пропаганда здорового образа жизни муниципальной программы"Развитие физической культуры и спорта в сельском поселении  Зайцева Речка" </t>
  </si>
  <si>
    <t>Реализация мероприятий по 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 (культура)</t>
  </si>
  <si>
    <t xml:space="preserve">Основное мероприятие "Мероприятия по  соданию условий для организации культурного досуга и обеспечения потребностей культурного досуга жителей поселения" </t>
  </si>
  <si>
    <t>41.0.01.00000</t>
  </si>
  <si>
    <t>Реализация мероприятий по  соданию условий для организации культурного досуга и обеспечения потребностей культурного досуга жителей поселения муниципальной программы "Развитие культуры и кинематографии в сельском поселении Зайцева Речка" (кино)</t>
  </si>
  <si>
    <t>Основное мероприятие  «Содержание муниципального имущества сельского поселения Зайцева Речка».</t>
  </si>
  <si>
    <t>Реализация мероприятий по содержанию муниципального имущества сельского поселения Зайцева Речка муниципальной программы "Управление муниципальным имуществом сельского поселения Зайцева Речка"</t>
  </si>
  <si>
    <t>Основное мероприятие  «Создание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Речка».</t>
  </si>
  <si>
    <t>Реализация мероприятий  по  созданию условий для обеспечения полномочий органов местного самоуправления  мероприятий в сфере ритуальных услуг на территории сельского поселения Зайцева Речка муниципальной программы "Управление муниципальным имуществом на территории сельского поселения Зайцева Речка"</t>
  </si>
  <si>
    <t>46.0.02.00000</t>
  </si>
  <si>
    <t>46.0.01.00000</t>
  </si>
  <si>
    <t>43.0.01.02040</t>
  </si>
  <si>
    <t>43.0.01.89240</t>
  </si>
  <si>
    <t>43.0.01.51180</t>
  </si>
  <si>
    <t>43.0.01.02400</t>
  </si>
  <si>
    <t>43.0.01.D9300</t>
  </si>
  <si>
    <t>43.0.01.59300</t>
  </si>
  <si>
    <t>40.0.01.89090</t>
  </si>
  <si>
    <t>Реализация мероприятия по финансовому обеспечению расходных обязательств по делегированным полномочиям муниципальной программы "Управление в сфере муниципальных финансов в сельском поселении Зайцева Речка" подпрограммы "Градостроительная деятельность" муниципальной программы района "Развитие жилищной сферы  в Нижневартовском районе"</t>
  </si>
  <si>
    <t xml:space="preserve">Реализация мероприятия по подготовке объектов жилищно-коммунального хозяйства и социальной сферы к работе в осенне-зимний период муниципальной программы "Управление в сфере муниципальных финансов в сельском поселении Зайцева Речка" </t>
  </si>
  <si>
    <t xml:space="preserve">Основное мероприятие "Обеспечение эффективного исполнения полномочий органов местного самоуправления сельского поселения Зайцева Речка" </t>
  </si>
  <si>
    <t>Расходы на денежное содержание, гарантии и компенсации главы с.п. Зайцева Речка муниципальной программы "Обеспечение осуществления полномочий и создание условий для деятельности органов местного самоуправления с.п. Зайцева Речка"</t>
  </si>
  <si>
    <t>Расходы по денежному содержанию, гарантиям и компенсациям муниципальных служащих и лиц, занимающих должности, не отнесенные к должностям муниципальной службы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</si>
  <si>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</si>
  <si>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Муниципальная программа "Информационное общество сельского поселения Зайцева Речка"</t>
  </si>
  <si>
    <t>30.0.00.00000</t>
  </si>
  <si>
    <t>30.0.01.20070</t>
  </si>
  <si>
    <t>Реализация меропритий по развитию информационного общества и электронного правительства, в том числе технологий, обеспечивающих повышение качества муниципального управления, электронного взаимодействия населения и органов местного самоуправления поселения в рамках МП «Информационное общество сельского поселения Зайцева Речка»</t>
  </si>
  <si>
    <t>47.0.03.84290</t>
  </si>
  <si>
    <t>Основное мероприятие "Благоустройство и озеленение"</t>
  </si>
  <si>
    <t>47.0.04.99990</t>
  </si>
  <si>
    <t>47.0.04.00000</t>
  </si>
  <si>
    <t>42.0.01.99990</t>
  </si>
  <si>
    <t>Основное мероприятие "Обеспечение функционирования внутрипоселковых и подъездных автомобильных дорог сельского поселения"</t>
  </si>
  <si>
    <t>Реализация  мероприятий по функционированию  внутрипоселковых и подъездных автомобильных дорог, а также прочие работы и услуги в рамках муниципальной программы "Развитие транспортной системы сельского поселения Зайцева Речка"</t>
  </si>
  <si>
    <t>Сумма на 2022 год</t>
  </si>
  <si>
    <t>47.0.01.88880</t>
  </si>
  <si>
    <t>Муниципальная программа "Развитие жилищно-коммунального комплекса в сельском поселении Зайцева Речка"</t>
  </si>
  <si>
    <t>Основное мероприятие "Инициативное бюджетирование "</t>
  </si>
  <si>
    <t>Реализация проектов  инициативного бюджетирования "Народная инициатива"  муниципальной программы  "Развитие жилищно-коммунального комплекса в сельском поселении Зайцева Речка"</t>
  </si>
  <si>
    <t>Сумма на 2023 год</t>
  </si>
  <si>
    <t>Распределение бюджетных ассигнований по целевым статьям (муниципальным программам), группам (группам и подгруппам) видов расходов классификации расходов бюджета сельского поселения Зайцева Речка на 2021 год и плановый период 2022-2023 годов</t>
  </si>
  <si>
    <t>Расходы на мероприятия по содержанию администрации поселения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Зайцева Речка"</t>
  </si>
  <si>
    <t>Основное меропритие "Обеспечение доступности населению современных информационных технологий" в рамках МП «Информационное общество сельского поселения Зайцева Речка»</t>
  </si>
  <si>
    <t>30.0.01.00000</t>
  </si>
  <si>
    <t>Реализация мероприятия по формированию условно утвержденных расходов на первый год планового периодов, на второй год планового периода муниципальной программы "Управление в сфере муниципальных финансов в сельском поселении Зайцева Речка"</t>
  </si>
  <si>
    <t>Основное мероприятие: Организация и обеспечение мероприятий в сферах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здоровья.</t>
  </si>
  <si>
    <t>Реализация мероприятий по организации и обеспечению мероприятий в сфере гражданской обороны, защиты населения и территории поселения от чрезвычайных ситуаций, обеспечения безопасности людей на водных объектах поселения, охране их жизни и здоровья" муниципальной программы "Безопасность жизнедеятельности в сельском поселении Зайцева Речка"</t>
  </si>
  <si>
    <t>Основное мероприятие: Укрепление пожарной безопасности в поселении.</t>
  </si>
  <si>
    <t>42.0.02.00000</t>
  </si>
  <si>
    <t>Реализация мероприятий по укреплению пожарной безопасности в поселении" муниципальной программы "Безопасность жизнедеятельности в сельском поселении Зайцева Речка"</t>
  </si>
  <si>
    <t>42.0.02.99990</t>
  </si>
  <si>
    <t>Основное мероприятие: Организация мер по профилактике терроризма и экстремизма на территории сельского поселения Зайцева Речка.</t>
  </si>
  <si>
    <t>42.0.03.00000</t>
  </si>
  <si>
    <t>Реализация мероприятий организации мер по профилактике терроризма и экстремизма на территории сельского поселения Зайцева Речка. муниципальной программы "Безопасность жизнедеятельности в сельском поселении Зайцева Речка"</t>
  </si>
  <si>
    <t>42.0.03.99990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</si>
  <si>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  муниципальной программы "Развитие жилищно-коммунального комплекса в сельском поселении Зайцева Речка"</t>
  </si>
  <si>
    <t>Реализация мероприятий по созданию условий для обеспечения качественными коммунальными услугами муниципальной программы "Развитие жилищно-коммунального комплекса в сельском поселении Зайцева Речка"</t>
  </si>
  <si>
    <t>Реализация мероприятий по благоустройству и озеленению  муниципальной программы "Развитие жилищно-коммунального комплекса в сельском поселении Зайцева Речка"</t>
  </si>
  <si>
    <t>Приложение 6 к решению Совета депутатов сельского поселения Зайцева Речка от 22.12.2020 г. № 113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</si>
</sst>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;[Red]\-#,##0.00;0.00"/>
    <numFmt numFmtId="175" formatCode="000"/>
    <numFmt numFmtId="176" formatCode="0000000"/>
    <numFmt numFmtId="177" formatCode="00"/>
    <numFmt numFmtId="178" formatCode="#,##0.00_ ;[Red]\-#,##0.00\ "/>
    <numFmt numFmtId="179" formatCode="#,##0.0"/>
    <numFmt numFmtId="180" formatCode="0000"/>
    <numFmt numFmtId="181" formatCode="0.0"/>
    <numFmt numFmtId="182" formatCode="000.0"/>
    <numFmt numFmtId="183" formatCode="000\.00\.000\.0"/>
    <numFmt numFmtId="184" formatCode="000\.00\.00"/>
    <numFmt numFmtId="185" formatCode="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_ ;[Red]\-#,##0.00000\ "/>
    <numFmt numFmtId="191" formatCode="0.00000"/>
    <numFmt numFmtId="192" formatCode="#,##0.00000"/>
    <numFmt numFmtId="193" formatCode="#,##0.0000"/>
    <numFmt numFmtId="194" formatCode="0.0000"/>
    <numFmt numFmtId="195" formatCode="#,##0.000"/>
    <numFmt numFmtId="196" formatCode="#,##0.000_ ;[Red]\-#,##0.000\ "/>
    <numFmt numFmtId="197" formatCode="0.000"/>
  </numFmts>
  <fonts count="54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.5"/>
      <color indexed="8"/>
      <name val="Times New Roman"/>
      <family val="1"/>
    </font>
    <font>
      <b/>
      <sz val="12.5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Calibr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11" fillId="0" borderId="0" xfId="53" applyFont="1">
      <alignment/>
      <protection/>
    </xf>
    <xf numFmtId="0" fontId="11" fillId="0" borderId="0" xfId="53" applyFont="1" applyAlignment="1">
      <alignment/>
      <protection/>
    </xf>
    <xf numFmtId="0" fontId="12" fillId="0" borderId="0" xfId="0" applyFont="1" applyAlignment="1">
      <alignment/>
    </xf>
    <xf numFmtId="0" fontId="13" fillId="0" borderId="0" xfId="53" applyFont="1" applyAlignment="1">
      <alignment horizontal="center" wrapText="1"/>
      <protection/>
    </xf>
    <xf numFmtId="0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2" xfId="0" applyNumberFormat="1" applyFont="1" applyFill="1" applyBorder="1" applyAlignment="1">
      <alignment horizontal="left" vertical="center" wrapText="1"/>
    </xf>
    <xf numFmtId="175" fontId="8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3" xfId="0" applyNumberFormat="1" applyFont="1" applyFill="1" applyBorder="1" applyAlignment="1">
      <alignment horizontal="left" vertical="center" wrapText="1"/>
    </xf>
    <xf numFmtId="175" fontId="8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10" fillId="33" borderId="13" xfId="0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9" fillId="33" borderId="13" xfId="0" applyNumberFormat="1" applyFont="1" applyFill="1" applyBorder="1" applyAlignment="1">
      <alignment horizontal="left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175" fontId="8" fillId="33" borderId="14" xfId="53" applyNumberFormat="1" applyFont="1" applyFill="1" applyBorder="1" applyAlignment="1" applyProtection="1">
      <alignment horizontal="center" vertical="center" wrapText="1"/>
      <protection hidden="1"/>
    </xf>
    <xf numFmtId="175" fontId="7" fillId="33" borderId="14" xfId="53" applyNumberFormat="1" applyFont="1" applyFill="1" applyBorder="1" applyAlignment="1" applyProtection="1">
      <alignment horizontal="center" vertical="center" wrapText="1"/>
      <protection hidden="1"/>
    </xf>
    <xf numFmtId="49" fontId="10" fillId="33" borderId="13" xfId="0" applyNumberFormat="1" applyFont="1" applyFill="1" applyBorder="1" applyAlignment="1">
      <alignment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left" vertical="center" wrapText="1"/>
    </xf>
    <xf numFmtId="49" fontId="9" fillId="33" borderId="12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49" fontId="9" fillId="33" borderId="13" xfId="0" applyNumberFormat="1" applyFont="1" applyFill="1" applyBorder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51" fillId="33" borderId="13" xfId="0" applyFont="1" applyFill="1" applyBorder="1" applyAlignment="1">
      <alignment horizontal="justify" vertical="center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Alignment="1">
      <alignment/>
    </xf>
    <xf numFmtId="0" fontId="10" fillId="34" borderId="13" xfId="0" applyNumberFormat="1" applyFont="1" applyFill="1" applyBorder="1" applyAlignment="1">
      <alignment horizontal="left" vertical="center" wrapText="1"/>
    </xf>
    <xf numFmtId="49" fontId="10" fillId="34" borderId="13" xfId="0" applyNumberFormat="1" applyFont="1" applyFill="1" applyBorder="1" applyAlignment="1">
      <alignment horizontal="center" vertical="center"/>
    </xf>
    <xf numFmtId="0" fontId="10" fillId="35" borderId="13" xfId="0" applyNumberFormat="1" applyFont="1" applyFill="1" applyBorder="1" applyAlignment="1">
      <alignment horizontal="left" vertical="center" wrapText="1"/>
    </xf>
    <xf numFmtId="49" fontId="10" fillId="35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 wrapText="1"/>
    </xf>
    <xf numFmtId="49" fontId="10" fillId="34" borderId="13" xfId="0" applyNumberFormat="1" applyFont="1" applyFill="1" applyBorder="1" applyAlignment="1">
      <alignment horizontal="left" vertical="center" wrapText="1"/>
    </xf>
    <xf numFmtId="49" fontId="10" fillId="35" borderId="13" xfId="0" applyNumberFormat="1" applyFont="1" applyFill="1" applyBorder="1" applyAlignment="1">
      <alignment horizontal="left" vertical="center" wrapText="1"/>
    </xf>
    <xf numFmtId="175" fontId="8" fillId="35" borderId="13" xfId="53" applyNumberFormat="1" applyFont="1" applyFill="1" applyBorder="1" applyAlignment="1" applyProtection="1">
      <alignment horizontal="center" vertical="center" wrapText="1"/>
      <protection hidden="1"/>
    </xf>
    <xf numFmtId="0" fontId="10" fillId="35" borderId="12" xfId="0" applyNumberFormat="1" applyFont="1" applyFill="1" applyBorder="1" applyAlignment="1">
      <alignment horizontal="left" vertical="center" wrapText="1"/>
    </xf>
    <xf numFmtId="0" fontId="15" fillId="35" borderId="13" xfId="0" applyNumberFormat="1" applyFont="1" applyFill="1" applyBorder="1" applyAlignment="1">
      <alignment horizontal="left" vertical="center" wrapText="1"/>
    </xf>
    <xf numFmtId="49" fontId="15" fillId="35" borderId="13" xfId="0" applyNumberFormat="1" applyFont="1" applyFill="1" applyBorder="1" applyAlignment="1">
      <alignment horizontal="center" vertical="center"/>
    </xf>
    <xf numFmtId="49" fontId="10" fillId="35" borderId="12" xfId="0" applyNumberFormat="1" applyFont="1" applyFill="1" applyBorder="1" applyAlignment="1">
      <alignment horizontal="center" vertical="center"/>
    </xf>
    <xf numFmtId="49" fontId="10" fillId="35" borderId="13" xfId="0" applyNumberFormat="1" applyFont="1" applyFill="1" applyBorder="1" applyAlignment="1">
      <alignment vertical="center" wrapText="1"/>
    </xf>
    <xf numFmtId="0" fontId="8" fillId="35" borderId="13" xfId="0" applyFont="1" applyFill="1" applyBorder="1" applyAlignment="1">
      <alignment vertical="center" wrapText="1"/>
    </xf>
    <xf numFmtId="0" fontId="8" fillId="35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4" fontId="12" fillId="33" borderId="0" xfId="0" applyNumberFormat="1" applyFont="1" applyFill="1" applyBorder="1" applyAlignment="1">
      <alignment/>
    </xf>
    <xf numFmtId="179" fontId="11" fillId="0" borderId="0" xfId="53" applyNumberFormat="1" applyFont="1">
      <alignment/>
      <protection/>
    </xf>
    <xf numFmtId="179" fontId="13" fillId="0" borderId="0" xfId="53" applyNumberFormat="1" applyFont="1" applyAlignment="1">
      <alignment horizontal="center" wrapText="1"/>
      <protection/>
    </xf>
    <xf numFmtId="179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17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179" fontId="52" fillId="0" borderId="12" xfId="0" applyNumberFormat="1" applyFont="1" applyBorder="1" applyAlignment="1">
      <alignment horizontal="right" vertical="center" wrapText="1"/>
    </xf>
    <xf numFmtId="179" fontId="8" fillId="33" borderId="12" xfId="53" applyNumberFormat="1" applyFont="1" applyFill="1" applyBorder="1" applyAlignment="1" applyProtection="1">
      <alignment horizontal="right" vertical="center" wrapText="1"/>
      <protection hidden="1"/>
    </xf>
    <xf numFmtId="179" fontId="8" fillId="33" borderId="13" xfId="53" applyNumberFormat="1" applyFont="1" applyFill="1" applyBorder="1" applyAlignment="1" applyProtection="1">
      <alignment horizontal="center" vertical="center" wrapText="1"/>
      <protection hidden="1"/>
    </xf>
    <xf numFmtId="179" fontId="8" fillId="35" borderId="13" xfId="0" applyNumberFormat="1" applyFont="1" applyFill="1" applyBorder="1" applyAlignment="1">
      <alignment horizontal="right" vertical="center"/>
    </xf>
    <xf numFmtId="179" fontId="10" fillId="33" borderId="13" xfId="0" applyNumberFormat="1" applyFont="1" applyFill="1" applyBorder="1" applyAlignment="1">
      <alignment horizontal="right" vertical="center"/>
    </xf>
    <xf numFmtId="179" fontId="9" fillId="33" borderId="13" xfId="0" applyNumberFormat="1" applyFont="1" applyFill="1" applyBorder="1" applyAlignment="1">
      <alignment horizontal="right" vertical="center"/>
    </xf>
    <xf numFmtId="179" fontId="8" fillId="33" borderId="13" xfId="53" applyNumberFormat="1" applyFont="1" applyFill="1" applyBorder="1" applyAlignment="1" applyProtection="1">
      <alignment horizontal="right" vertical="center" wrapText="1"/>
      <protection hidden="1"/>
    </xf>
    <xf numFmtId="179" fontId="7" fillId="33" borderId="13" xfId="53" applyNumberFormat="1" applyFont="1" applyFill="1" applyBorder="1" applyAlignment="1" applyProtection="1">
      <alignment horizontal="center" vertical="center" wrapText="1"/>
      <protection hidden="1"/>
    </xf>
    <xf numFmtId="179" fontId="7" fillId="33" borderId="13" xfId="53" applyNumberFormat="1" applyFont="1" applyFill="1" applyBorder="1" applyAlignment="1" applyProtection="1">
      <alignment horizontal="right" vertical="center" wrapText="1"/>
      <protection hidden="1"/>
    </xf>
    <xf numFmtId="179" fontId="8" fillId="35" borderId="13" xfId="53" applyNumberFormat="1" applyFont="1" applyFill="1" applyBorder="1" applyAlignment="1">
      <alignment horizontal="right" vertical="center"/>
      <protection/>
    </xf>
    <xf numFmtId="179" fontId="8" fillId="33" borderId="13" xfId="53" applyNumberFormat="1" applyFont="1" applyFill="1" applyBorder="1" applyAlignment="1">
      <alignment horizontal="right" vertical="center"/>
      <protection/>
    </xf>
    <xf numFmtId="179" fontId="7" fillId="33" borderId="13" xfId="53" applyNumberFormat="1" applyFont="1" applyFill="1" applyBorder="1" applyAlignment="1">
      <alignment horizontal="right" vertical="center"/>
      <protection/>
    </xf>
    <xf numFmtId="179" fontId="7" fillId="33" borderId="0" xfId="53" applyNumberFormat="1" applyFont="1" applyFill="1" applyBorder="1" applyAlignment="1">
      <alignment horizontal="right" vertical="center"/>
      <protection/>
    </xf>
    <xf numFmtId="179" fontId="8" fillId="33" borderId="0" xfId="53" applyNumberFormat="1" applyFont="1" applyFill="1" applyAlignment="1">
      <alignment vertical="center"/>
      <protection/>
    </xf>
    <xf numFmtId="179" fontId="7" fillId="33" borderId="13" xfId="53" applyNumberFormat="1" applyFont="1" applyFill="1" applyBorder="1" applyAlignment="1">
      <alignment vertical="center"/>
      <protection/>
    </xf>
    <xf numFmtId="179" fontId="8" fillId="33" borderId="13" xfId="53" applyNumberFormat="1" applyFont="1" applyFill="1" applyBorder="1" applyAlignment="1">
      <alignment vertical="center"/>
      <protection/>
    </xf>
    <xf numFmtId="179" fontId="7" fillId="33" borderId="0" xfId="53" applyNumberFormat="1" applyFont="1" applyFill="1" applyAlignment="1">
      <alignment vertical="center"/>
      <protection/>
    </xf>
    <xf numFmtId="179" fontId="8" fillId="34" borderId="13" xfId="53" applyNumberFormat="1" applyFont="1" applyFill="1" applyBorder="1" applyAlignment="1">
      <alignment horizontal="right" vertical="center"/>
      <protection/>
    </xf>
    <xf numFmtId="179" fontId="8" fillId="35" borderId="13" xfId="53" applyNumberFormat="1" applyFont="1" applyFill="1" applyBorder="1" applyAlignment="1" applyProtection="1">
      <alignment horizontal="right" vertical="center" wrapText="1"/>
      <protection hidden="1"/>
    </xf>
    <xf numFmtId="179" fontId="16" fillId="35" borderId="13" xfId="53" applyNumberFormat="1" applyFont="1" applyFill="1" applyBorder="1" applyAlignment="1">
      <alignment horizontal="right" vertical="center"/>
      <protection/>
    </xf>
    <xf numFmtId="181" fontId="12" fillId="0" borderId="0" xfId="0" applyNumberFormat="1" applyFont="1" applyAlignment="1">
      <alignment/>
    </xf>
    <xf numFmtId="181" fontId="12" fillId="36" borderId="0" xfId="0" applyNumberFormat="1" applyFont="1" applyFill="1" applyAlignment="1">
      <alignment/>
    </xf>
    <xf numFmtId="181" fontId="12" fillId="34" borderId="0" xfId="0" applyNumberFormat="1" applyFont="1" applyFill="1" applyAlignment="1">
      <alignment/>
    </xf>
    <xf numFmtId="181" fontId="12" fillId="6" borderId="0" xfId="0" applyNumberFormat="1" applyFont="1" applyFill="1" applyAlignment="1">
      <alignment/>
    </xf>
    <xf numFmtId="175" fontId="8" fillId="34" borderId="13" xfId="53" applyNumberFormat="1" applyFont="1" applyFill="1" applyBorder="1" applyAlignment="1" applyProtection="1">
      <alignment horizontal="center" vertical="center" wrapText="1"/>
      <protection hidden="1"/>
    </xf>
    <xf numFmtId="179" fontId="8" fillId="34" borderId="13" xfId="53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0" applyFont="1" applyFill="1" applyAlignment="1">
      <alignment/>
    </xf>
    <xf numFmtId="179" fontId="12" fillId="0" borderId="0" xfId="0" applyNumberFormat="1" applyFont="1" applyAlignment="1">
      <alignment/>
    </xf>
    <xf numFmtId="181" fontId="12" fillId="37" borderId="0" xfId="0" applyNumberFormat="1" applyFont="1" applyFill="1" applyAlignment="1">
      <alignment/>
    </xf>
    <xf numFmtId="49" fontId="10" fillId="34" borderId="12" xfId="0" applyNumberFormat="1" applyFont="1" applyFill="1" applyBorder="1" applyAlignment="1">
      <alignment horizontal="center" vertical="center"/>
    </xf>
    <xf numFmtId="179" fontId="7" fillId="0" borderId="13" xfId="53" applyNumberFormat="1" applyFont="1" applyFill="1" applyBorder="1" applyAlignment="1">
      <alignment horizontal="right" vertical="center"/>
      <protection/>
    </xf>
    <xf numFmtId="0" fontId="10" fillId="34" borderId="12" xfId="0" applyNumberFormat="1" applyFont="1" applyFill="1" applyBorder="1" applyAlignment="1">
      <alignment horizontal="left" vertical="center" wrapText="1"/>
    </xf>
    <xf numFmtId="3" fontId="11" fillId="0" borderId="0" xfId="53" applyNumberFormat="1" applyFont="1">
      <alignment/>
      <protection/>
    </xf>
    <xf numFmtId="3" fontId="13" fillId="0" borderId="0" xfId="53" applyNumberFormat="1" applyFont="1" applyAlignment="1">
      <alignment horizontal="center" wrapText="1"/>
      <protection/>
    </xf>
    <xf numFmtId="3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8" fillId="33" borderId="12" xfId="53" applyNumberFormat="1" applyFont="1" applyFill="1" applyBorder="1" applyAlignment="1" applyProtection="1">
      <alignment horizontal="center" vertical="center" wrapText="1"/>
      <protection hidden="1"/>
    </xf>
    <xf numFmtId="3" fontId="8" fillId="33" borderId="13" xfId="53" applyNumberFormat="1" applyFont="1" applyFill="1" applyBorder="1" applyAlignment="1" applyProtection="1">
      <alignment horizontal="center" vertical="center" wrapText="1"/>
      <protection hidden="1"/>
    </xf>
    <xf numFmtId="3" fontId="8" fillId="35" borderId="13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3" fontId="7" fillId="33" borderId="13" xfId="53" applyNumberFormat="1" applyFont="1" applyFill="1" applyBorder="1" applyAlignment="1" applyProtection="1">
      <alignment horizontal="center" vertical="center" wrapText="1"/>
      <protection hidden="1"/>
    </xf>
    <xf numFmtId="3" fontId="10" fillId="35" borderId="13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3" fontId="8" fillId="35" borderId="13" xfId="53" applyNumberFormat="1" applyFont="1" applyFill="1" applyBorder="1" applyAlignment="1" applyProtection="1">
      <alignment horizontal="center" vertical="center" wrapText="1"/>
      <protection hidden="1"/>
    </xf>
    <xf numFmtId="3" fontId="8" fillId="34" borderId="13" xfId="53" applyNumberFormat="1" applyFont="1" applyFill="1" applyBorder="1" applyAlignment="1" applyProtection="1">
      <alignment horizontal="center" vertical="center" wrapText="1"/>
      <protection hidden="1"/>
    </xf>
    <xf numFmtId="3" fontId="15" fillId="35" borderId="13" xfId="0" applyNumberFormat="1" applyFont="1" applyFill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81" fontId="12" fillId="3" borderId="0" xfId="0" applyNumberFormat="1" applyFont="1" applyFill="1" applyAlignment="1">
      <alignment/>
    </xf>
    <xf numFmtId="181" fontId="12" fillId="38" borderId="0" xfId="0" applyNumberFormat="1" applyFont="1" applyFill="1" applyAlignment="1">
      <alignment/>
    </xf>
    <xf numFmtId="181" fontId="12" fillId="33" borderId="0" xfId="0" applyNumberFormat="1" applyFont="1" applyFill="1" applyAlignment="1">
      <alignment/>
    </xf>
    <xf numFmtId="0" fontId="12" fillId="39" borderId="0" xfId="0" applyFont="1" applyFill="1" applyBorder="1" applyAlignment="1">
      <alignment/>
    </xf>
    <xf numFmtId="181" fontId="12" fillId="39" borderId="0" xfId="0" applyNumberFormat="1" applyFont="1" applyFill="1" applyAlignment="1">
      <alignment/>
    </xf>
    <xf numFmtId="49" fontId="9" fillId="34" borderId="13" xfId="0" applyNumberFormat="1" applyFont="1" applyFill="1" applyBorder="1" applyAlignment="1">
      <alignment horizontal="center" vertical="center"/>
    </xf>
    <xf numFmtId="175" fontId="14" fillId="0" borderId="13" xfId="60" applyNumberFormat="1" applyFont="1" applyFill="1" applyBorder="1" applyAlignment="1" applyProtection="1">
      <alignment vertical="top" wrapText="1"/>
      <protection hidden="1"/>
    </xf>
    <xf numFmtId="175" fontId="7" fillId="0" borderId="13" xfId="60" applyNumberFormat="1" applyFont="1" applyFill="1" applyBorder="1" applyAlignment="1" applyProtection="1">
      <alignment vertical="top" wrapText="1"/>
      <protection hidden="1"/>
    </xf>
    <xf numFmtId="181" fontId="7" fillId="0" borderId="13" xfId="53" applyNumberFormat="1" applyFont="1" applyFill="1" applyBorder="1" applyAlignment="1" applyProtection="1">
      <alignment vertical="top" wrapText="1"/>
      <protection hidden="1"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0" fontId="7" fillId="0" borderId="13" xfId="53" applyNumberFormat="1" applyFont="1" applyFill="1" applyBorder="1" applyAlignment="1" applyProtection="1">
      <alignment vertical="top" wrapText="1"/>
      <protection hidden="1"/>
    </xf>
    <xf numFmtId="179" fontId="7" fillId="0" borderId="13" xfId="53" applyNumberFormat="1" applyFont="1" applyFill="1" applyBorder="1" applyAlignment="1" applyProtection="1">
      <alignment vertical="top" wrapText="1"/>
      <protection hidden="1"/>
    </xf>
    <xf numFmtId="175" fontId="8" fillId="34" borderId="14" xfId="53" applyNumberFormat="1" applyFont="1" applyFill="1" applyBorder="1" applyAlignment="1" applyProtection="1">
      <alignment horizontal="center" vertical="center" wrapText="1"/>
      <protection hidden="1"/>
    </xf>
    <xf numFmtId="179" fontId="10" fillId="0" borderId="13" xfId="0" applyNumberFormat="1" applyFont="1" applyFill="1" applyBorder="1" applyAlignment="1">
      <alignment horizontal="right" vertical="center"/>
    </xf>
    <xf numFmtId="4" fontId="12" fillId="4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181" fontId="12" fillId="25" borderId="0" xfId="0" applyNumberFormat="1" applyFont="1" applyFill="1" applyAlignment="1">
      <alignment/>
    </xf>
    <xf numFmtId="192" fontId="8" fillId="33" borderId="13" xfId="53" applyNumberFormat="1" applyFont="1" applyFill="1" applyBorder="1" applyAlignment="1">
      <alignment horizontal="right" vertical="center"/>
      <protection/>
    </xf>
    <xf numFmtId="192" fontId="7" fillId="33" borderId="13" xfId="53" applyNumberFormat="1" applyFont="1" applyFill="1" applyBorder="1" applyAlignment="1">
      <alignment horizontal="right" vertical="center"/>
      <protection/>
    </xf>
    <xf numFmtId="192" fontId="12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12" fillId="0" borderId="0" xfId="0" applyNumberFormat="1" applyFont="1" applyFill="1" applyAlignment="1">
      <alignment/>
    </xf>
    <xf numFmtId="193" fontId="12" fillId="0" borderId="0" xfId="0" applyNumberFormat="1" applyFont="1" applyAlignment="1">
      <alignment/>
    </xf>
    <xf numFmtId="193" fontId="12" fillId="0" borderId="0" xfId="0" applyNumberFormat="1" applyFont="1" applyFill="1" applyAlignment="1">
      <alignment/>
    </xf>
    <xf numFmtId="0" fontId="12" fillId="36" borderId="0" xfId="0" applyFont="1" applyFill="1" applyAlignment="1">
      <alignment/>
    </xf>
    <xf numFmtId="179" fontId="12" fillId="36" borderId="0" xfId="0" applyNumberFormat="1" applyFont="1" applyFill="1" applyAlignment="1">
      <alignment/>
    </xf>
    <xf numFmtId="0" fontId="12" fillId="4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14" fillId="0" borderId="13" xfId="53" applyNumberFormat="1" applyFont="1" applyFill="1" applyBorder="1" applyAlignment="1" applyProtection="1">
      <alignment horizontal="left" wrapText="1"/>
      <protection hidden="1"/>
    </xf>
    <xf numFmtId="179" fontId="7" fillId="0" borderId="0" xfId="53" applyNumberFormat="1" applyFont="1" applyAlignment="1">
      <alignment wrapText="1"/>
      <protection/>
    </xf>
    <xf numFmtId="179" fontId="53" fillId="0" borderId="0" xfId="0" applyNumberFormat="1" applyFont="1" applyAlignment="1">
      <alignment wrapText="1"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/>
    </xf>
    <xf numFmtId="179" fontId="0" fillId="0" borderId="0" xfId="0" applyNumberFormat="1" applyAlignment="1">
      <alignment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3" xfId="58"/>
    <cellStyle name="Обычный 4" xfId="59"/>
    <cellStyle name="Обычный_Tmp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2"/>
  <sheetViews>
    <sheetView tabSelected="1" view="pageBreakPreview" zoomScale="70" zoomScaleNormal="70" zoomScaleSheetLayoutView="70" zoomScalePageLayoutView="0" workbookViewId="0" topLeftCell="A1">
      <selection activeCell="A6" sqref="A6"/>
    </sheetView>
  </sheetViews>
  <sheetFormatPr defaultColWidth="9.140625" defaultRowHeight="15"/>
  <cols>
    <col min="1" max="1" width="102.8515625" style="1" customWidth="1"/>
    <col min="2" max="2" width="15.7109375" style="1" customWidth="1"/>
    <col min="3" max="3" width="6.7109375" style="86" customWidth="1"/>
    <col min="4" max="4" width="10.421875" style="50" customWidth="1"/>
    <col min="5" max="5" width="20.28125" style="50" hidden="1" customWidth="1"/>
    <col min="6" max="6" width="25.140625" style="50" hidden="1" customWidth="1"/>
    <col min="7" max="7" width="14.00390625" style="50" customWidth="1"/>
    <col min="8" max="8" width="11.421875" style="50" customWidth="1"/>
    <col min="9" max="9" width="0.42578125" style="29" customWidth="1"/>
    <col min="10" max="10" width="13.140625" style="74" hidden="1" customWidth="1"/>
    <col min="11" max="11" width="0" style="3" hidden="1" customWidth="1"/>
    <col min="12" max="12" width="12.28125" style="3" hidden="1" customWidth="1"/>
    <col min="13" max="13" width="10.8515625" style="3" hidden="1" customWidth="1"/>
    <col min="14" max="19" width="0" style="3" hidden="1" customWidth="1"/>
    <col min="20" max="20" width="15.57421875" style="122" hidden="1" customWidth="1"/>
    <col min="21" max="21" width="10.8515625" style="124" hidden="1" customWidth="1"/>
    <col min="22" max="22" width="0" style="3" hidden="1" customWidth="1"/>
    <col min="23" max="24" width="9.57421875" style="3" hidden="1" customWidth="1"/>
    <col min="25" max="25" width="11.00390625" style="3" hidden="1" customWidth="1"/>
    <col min="26" max="28" width="10.140625" style="129" hidden="1" customWidth="1"/>
    <col min="29" max="30" width="0" style="3" hidden="1" customWidth="1"/>
    <col min="31" max="16384" width="9.140625" style="3" customWidth="1"/>
  </cols>
  <sheetData>
    <row r="1" spans="2:8" ht="58.5" customHeight="1">
      <c r="B1" s="2"/>
      <c r="C1" s="133" t="s">
        <v>157</v>
      </c>
      <c r="D1" s="137"/>
      <c r="E1" s="137"/>
      <c r="F1" s="137"/>
      <c r="G1" s="137"/>
      <c r="H1" s="137"/>
    </row>
    <row r="2" spans="4:23" ht="15">
      <c r="D2" s="133"/>
      <c r="E2" s="134"/>
      <c r="F2" s="134"/>
      <c r="G2" s="134"/>
      <c r="H2" s="134"/>
      <c r="W2" s="3">
        <v>53932.89</v>
      </c>
    </row>
    <row r="3" spans="1:23" ht="39" customHeight="1">
      <c r="A3" s="135" t="s">
        <v>139</v>
      </c>
      <c r="B3" s="135"/>
      <c r="C3" s="135"/>
      <c r="D3" s="135"/>
      <c r="E3" s="135"/>
      <c r="F3" s="135"/>
      <c r="G3" s="136"/>
      <c r="H3" s="136"/>
      <c r="K3" s="3">
        <v>61323.93140946544</v>
      </c>
      <c r="W3" s="3">
        <v>53932.99</v>
      </c>
    </row>
    <row r="4" spans="1:8" ht="16.5" customHeight="1" thickBot="1">
      <c r="A4" s="4"/>
      <c r="B4" s="4"/>
      <c r="C4" s="87"/>
      <c r="D4" s="51"/>
      <c r="E4" s="51"/>
      <c r="F4" s="51"/>
      <c r="G4" s="51"/>
      <c r="H4" s="51"/>
    </row>
    <row r="5" spans="1:28" ht="27" thickBot="1">
      <c r="A5" s="5" t="s">
        <v>0</v>
      </c>
      <c r="B5" s="6" t="s">
        <v>1</v>
      </c>
      <c r="C5" s="88" t="s">
        <v>2</v>
      </c>
      <c r="D5" s="52" t="s">
        <v>52</v>
      </c>
      <c r="E5" s="52" t="s">
        <v>4</v>
      </c>
      <c r="F5" s="52" t="s">
        <v>3</v>
      </c>
      <c r="G5" s="52" t="s">
        <v>133</v>
      </c>
      <c r="H5" s="53" t="s">
        <v>138</v>
      </c>
      <c r="I5" s="30"/>
      <c r="J5" s="74">
        <f>D6-D7</f>
        <v>0.022790000002714805</v>
      </c>
      <c r="K5" s="3">
        <f>61324080.4094654/1000</f>
        <v>61324.0804094654</v>
      </c>
      <c r="L5" s="3">
        <f>55766244/1000</f>
        <v>55766.244</v>
      </c>
      <c r="M5" s="3">
        <f>50330575/1000</f>
        <v>50330.575</v>
      </c>
      <c r="T5" s="122">
        <v>61324.11240946544</v>
      </c>
      <c r="V5" s="126"/>
      <c r="Z5" s="129" t="s">
        <v>5</v>
      </c>
      <c r="AA5" s="129" t="s">
        <v>6</v>
      </c>
      <c r="AB5" s="129" t="s">
        <v>52</v>
      </c>
    </row>
    <row r="6" spans="1:28" ht="15">
      <c r="A6" s="7" t="s">
        <v>51</v>
      </c>
      <c r="B6" s="8" t="s">
        <v>7</v>
      </c>
      <c r="C6" s="89" t="s">
        <v>10</v>
      </c>
      <c r="D6" s="54">
        <v>53932.82279</v>
      </c>
      <c r="E6" s="54">
        <v>43165.8</v>
      </c>
      <c r="F6" s="54">
        <v>44145.3</v>
      </c>
      <c r="G6" s="55">
        <v>50575.13454</v>
      </c>
      <c r="H6" s="55">
        <v>48799.49432</v>
      </c>
      <c r="I6" s="30"/>
      <c r="J6" s="74">
        <f>G6-G7</f>
        <v>0.03454000000783708</v>
      </c>
      <c r="K6" s="81">
        <f>D7-K5</f>
        <v>-7391.280409465406</v>
      </c>
      <c r="T6" s="122">
        <v>61324.0804094654</v>
      </c>
      <c r="V6" s="126"/>
      <c r="W6" s="81">
        <f>D6-D7</f>
        <v>0.022790000002714805</v>
      </c>
      <c r="X6" s="81">
        <f>G6-G7</f>
        <v>0.03454000000783708</v>
      </c>
      <c r="Y6" s="81">
        <f>H6-H7</f>
        <v>-0.005680000002030283</v>
      </c>
      <c r="Z6" s="129">
        <v>53932.82279</v>
      </c>
      <c r="AA6" s="129">
        <v>50327.23454</v>
      </c>
      <c r="AB6" s="129">
        <v>48536.89432</v>
      </c>
    </row>
    <row r="7" spans="1:28" ht="15">
      <c r="A7" s="9" t="s">
        <v>8</v>
      </c>
      <c r="B7" s="10" t="s">
        <v>7</v>
      </c>
      <c r="C7" s="90" t="s">
        <v>10</v>
      </c>
      <c r="D7" s="54">
        <v>53932.799999999996</v>
      </c>
      <c r="E7" s="54">
        <v>43165.84</v>
      </c>
      <c r="F7" s="54">
        <v>44145.27</v>
      </c>
      <c r="G7" s="54">
        <v>50575.09999999999</v>
      </c>
      <c r="H7" s="54">
        <v>48799.5</v>
      </c>
      <c r="I7" s="30"/>
      <c r="L7" s="3">
        <v>61324.002409465436</v>
      </c>
      <c r="T7" s="122">
        <v>61324.09240946543</v>
      </c>
      <c r="U7" s="124">
        <v>61323.97381946544</v>
      </c>
      <c r="V7" s="126"/>
      <c r="W7" s="81"/>
      <c r="Z7" s="129">
        <v>53932.799999999996</v>
      </c>
      <c r="AA7" s="129">
        <v>50327.2</v>
      </c>
      <c r="AB7" s="129">
        <v>48536.899999999994</v>
      </c>
    </row>
    <row r="8" spans="1:28" ht="48" customHeight="1">
      <c r="A8" s="39" t="s">
        <v>122</v>
      </c>
      <c r="B8" s="35" t="s">
        <v>123</v>
      </c>
      <c r="C8" s="94" t="s">
        <v>10</v>
      </c>
      <c r="D8" s="63">
        <v>143.7</v>
      </c>
      <c r="E8" s="57">
        <v>0</v>
      </c>
      <c r="F8" s="57">
        <v>0</v>
      </c>
      <c r="G8" s="57">
        <v>143.7</v>
      </c>
      <c r="H8" s="57">
        <v>143.7</v>
      </c>
      <c r="I8" s="30"/>
      <c r="J8" s="76"/>
      <c r="K8" s="3">
        <v>155.168</v>
      </c>
      <c r="L8" s="3">
        <v>155.20000000000002</v>
      </c>
      <c r="N8" s="3">
        <v>0</v>
      </c>
      <c r="T8" s="122">
        <v>155.20000000000002</v>
      </c>
      <c r="U8" s="124">
        <v>155.20000000000002</v>
      </c>
      <c r="V8" s="126"/>
      <c r="Z8" s="129">
        <v>143.7</v>
      </c>
      <c r="AA8" s="129">
        <v>143.67239999999998</v>
      </c>
      <c r="AB8" s="129">
        <v>143.67239999999998</v>
      </c>
    </row>
    <row r="9" spans="1:28" ht="39.75" customHeight="1">
      <c r="A9" s="38" t="s">
        <v>141</v>
      </c>
      <c r="B9" s="107" t="s">
        <v>142</v>
      </c>
      <c r="C9" s="95" t="s">
        <v>10</v>
      </c>
      <c r="D9" s="71">
        <v>143.7</v>
      </c>
      <c r="E9" s="60"/>
      <c r="F9" s="60"/>
      <c r="G9" s="79">
        <v>143.7</v>
      </c>
      <c r="H9" s="79">
        <v>143.7</v>
      </c>
      <c r="I9" s="30"/>
      <c r="J9" s="76"/>
      <c r="K9" s="3">
        <v>155.168</v>
      </c>
      <c r="L9" s="3">
        <v>155.20000000000002</v>
      </c>
      <c r="N9" s="3">
        <v>0</v>
      </c>
      <c r="T9" s="122">
        <v>155.20000000000002</v>
      </c>
      <c r="U9" s="124">
        <v>155.20000000000002</v>
      </c>
      <c r="V9" s="126"/>
      <c r="Z9" s="129">
        <v>143.7</v>
      </c>
      <c r="AA9" s="129">
        <v>143.67239999999998</v>
      </c>
      <c r="AB9" s="129">
        <v>143.67239999999998</v>
      </c>
    </row>
    <row r="10" spans="1:28" ht="72.75" customHeight="1">
      <c r="A10" s="24" t="s">
        <v>125</v>
      </c>
      <c r="B10" s="14" t="s">
        <v>124</v>
      </c>
      <c r="C10" s="96" t="s">
        <v>10</v>
      </c>
      <c r="D10" s="64">
        <v>143.7</v>
      </c>
      <c r="E10" s="60"/>
      <c r="F10" s="60"/>
      <c r="G10" s="60">
        <v>143.7</v>
      </c>
      <c r="H10" s="60">
        <v>143.7</v>
      </c>
      <c r="I10" s="30"/>
      <c r="J10" s="76"/>
      <c r="K10" s="3">
        <v>155.168</v>
      </c>
      <c r="L10" s="3">
        <v>155.20000000000002</v>
      </c>
      <c r="N10" s="3">
        <v>0</v>
      </c>
      <c r="T10" s="122">
        <v>155.20000000000002</v>
      </c>
      <c r="U10" s="124">
        <v>155.20000000000002</v>
      </c>
      <c r="V10" s="126"/>
      <c r="Z10" s="129">
        <v>143.7</v>
      </c>
      <c r="AA10" s="129">
        <v>143.67239999999998</v>
      </c>
      <c r="AB10" s="129">
        <v>143.67239999999998</v>
      </c>
    </row>
    <row r="11" spans="1:28" ht="21" customHeight="1">
      <c r="A11" s="108" t="s">
        <v>15</v>
      </c>
      <c r="B11" s="14" t="s">
        <v>124</v>
      </c>
      <c r="C11" s="109">
        <v>800</v>
      </c>
      <c r="D11" s="110">
        <v>143.7</v>
      </c>
      <c r="E11" s="59">
        <v>143.7</v>
      </c>
      <c r="F11" s="59">
        <v>143.7</v>
      </c>
      <c r="G11" s="59">
        <v>143.7</v>
      </c>
      <c r="H11" s="59">
        <v>143.7</v>
      </c>
      <c r="I11" s="30"/>
      <c r="J11" s="76"/>
      <c r="K11" s="3">
        <v>155.168</v>
      </c>
      <c r="L11" s="3">
        <v>155.20000000000002</v>
      </c>
      <c r="N11" s="3">
        <v>0</v>
      </c>
      <c r="T11" s="122">
        <v>155.20000000000002</v>
      </c>
      <c r="U11" s="124">
        <v>155.20000000000002</v>
      </c>
      <c r="V11" s="126"/>
      <c r="Z11" s="129">
        <v>143.7</v>
      </c>
      <c r="AA11" s="129">
        <v>143.67239999999998</v>
      </c>
      <c r="AB11" s="129">
        <v>143.67239999999998</v>
      </c>
    </row>
    <row r="12" spans="1:28" ht="22.5" customHeight="1">
      <c r="A12" s="111" t="s">
        <v>49</v>
      </c>
      <c r="B12" s="14" t="s">
        <v>124</v>
      </c>
      <c r="C12" s="112">
        <v>811</v>
      </c>
      <c r="D12" s="113">
        <v>143.7</v>
      </c>
      <c r="E12" s="113">
        <v>143.7</v>
      </c>
      <c r="F12" s="113">
        <v>143.7</v>
      </c>
      <c r="G12" s="113">
        <v>143.7</v>
      </c>
      <c r="H12" s="113">
        <v>143.7</v>
      </c>
      <c r="I12" s="30"/>
      <c r="J12" s="76"/>
      <c r="K12" s="3">
        <v>155.168</v>
      </c>
      <c r="L12" s="3">
        <v>155.20000000000002</v>
      </c>
      <c r="N12" s="3">
        <v>0</v>
      </c>
      <c r="T12" s="122">
        <v>155.20000000000002</v>
      </c>
      <c r="U12" s="124">
        <v>155.20000000000002</v>
      </c>
      <c r="V12" s="126"/>
      <c r="Z12" s="129">
        <v>143.7</v>
      </c>
      <c r="AA12" s="129">
        <v>143.67239999999998</v>
      </c>
      <c r="AB12" s="129">
        <v>143.67239999999998</v>
      </c>
    </row>
    <row r="13" spans="1:28" ht="46.5" customHeight="1">
      <c r="A13" s="46" t="s">
        <v>53</v>
      </c>
      <c r="B13" s="47" t="s">
        <v>9</v>
      </c>
      <c r="C13" s="91" t="s">
        <v>10</v>
      </c>
      <c r="D13" s="57">
        <v>9896.3</v>
      </c>
      <c r="E13" s="57">
        <v>0</v>
      </c>
      <c r="F13" s="57">
        <v>0</v>
      </c>
      <c r="G13" s="57">
        <v>8704.9</v>
      </c>
      <c r="H13" s="57">
        <v>6751.1</v>
      </c>
      <c r="I13" s="30"/>
      <c r="J13" s="76"/>
      <c r="K13" s="3">
        <v>16277.986</v>
      </c>
      <c r="L13" s="3">
        <v>16277.986</v>
      </c>
      <c r="N13" s="3">
        <v>10764.01</v>
      </c>
      <c r="T13" s="122">
        <v>16277.986</v>
      </c>
      <c r="U13" s="124">
        <v>16278.006000000001</v>
      </c>
      <c r="V13" s="127">
        <f>D13+G13+H13</f>
        <v>25352.299999999996</v>
      </c>
      <c r="Z13" s="129">
        <v>9896.32</v>
      </c>
      <c r="AA13" s="129">
        <v>8704.88954</v>
      </c>
      <c r="AB13" s="129">
        <v>6751.114320000001</v>
      </c>
    </row>
    <row r="14" spans="1:28" ht="37.5" customHeight="1">
      <c r="A14" s="32" t="s">
        <v>74</v>
      </c>
      <c r="B14" s="114" t="s">
        <v>68</v>
      </c>
      <c r="C14" s="99" t="s">
        <v>10</v>
      </c>
      <c r="D14" s="79">
        <v>9886.3</v>
      </c>
      <c r="E14" s="79"/>
      <c r="F14" s="79"/>
      <c r="G14" s="79">
        <v>7294.9</v>
      </c>
      <c r="H14" s="79">
        <v>4241.1</v>
      </c>
      <c r="I14" s="30"/>
      <c r="J14" s="77"/>
      <c r="K14" s="3">
        <v>16267.986</v>
      </c>
      <c r="L14" s="3">
        <v>16267.986</v>
      </c>
      <c r="N14" s="3">
        <v>8254.01</v>
      </c>
      <c r="T14" s="122">
        <v>16267.986</v>
      </c>
      <c r="U14" s="124">
        <v>16267.986</v>
      </c>
      <c r="V14" s="127">
        <f>D14+G14+H14</f>
        <v>21422.299999999996</v>
      </c>
      <c r="Z14" s="129">
        <v>9886.3</v>
      </c>
      <c r="AA14" s="129">
        <v>7294.88954</v>
      </c>
      <c r="AB14" s="129">
        <v>4241.114320000001</v>
      </c>
    </row>
    <row r="15" spans="1:28" ht="55.5" customHeight="1">
      <c r="A15" s="9" t="s">
        <v>117</v>
      </c>
      <c r="B15" s="10" t="s">
        <v>67</v>
      </c>
      <c r="C15" s="90" t="s">
        <v>10</v>
      </c>
      <c r="D15" s="60">
        <v>7286.3</v>
      </c>
      <c r="E15" s="60"/>
      <c r="F15" s="60"/>
      <c r="G15" s="60">
        <v>7294.9</v>
      </c>
      <c r="H15" s="60">
        <v>4241.1</v>
      </c>
      <c r="I15" s="30"/>
      <c r="J15" s="103"/>
      <c r="K15" s="3">
        <v>14799.394</v>
      </c>
      <c r="L15" s="3">
        <v>14799.394</v>
      </c>
      <c r="N15" s="3">
        <v>8254.01</v>
      </c>
      <c r="T15" s="122">
        <v>14799.394</v>
      </c>
      <c r="U15" s="124">
        <v>14799.394</v>
      </c>
      <c r="V15" s="126"/>
      <c r="Z15" s="129">
        <v>7286.3</v>
      </c>
      <c r="AA15" s="129">
        <v>7294.88954</v>
      </c>
      <c r="AB15" s="129">
        <v>4241.114320000001</v>
      </c>
    </row>
    <row r="16" spans="1:28" ht="21" customHeight="1">
      <c r="A16" s="132" t="s">
        <v>11</v>
      </c>
      <c r="B16" s="131" t="s">
        <v>67</v>
      </c>
      <c r="C16" s="92">
        <v>500</v>
      </c>
      <c r="D16" s="59">
        <v>7286.3</v>
      </c>
      <c r="E16" s="59">
        <v>0</v>
      </c>
      <c r="F16" s="59">
        <v>0</v>
      </c>
      <c r="G16" s="59">
        <v>7294.9</v>
      </c>
      <c r="H16" s="59">
        <v>4241.1</v>
      </c>
      <c r="I16" s="30"/>
      <c r="J16" s="77"/>
      <c r="K16" s="3">
        <v>14799.394</v>
      </c>
      <c r="L16" s="3">
        <v>14799.394</v>
      </c>
      <c r="N16" s="3">
        <v>8254.01</v>
      </c>
      <c r="T16" s="122">
        <v>14799.394</v>
      </c>
      <c r="U16" s="124">
        <v>14799.394</v>
      </c>
      <c r="V16" s="126"/>
      <c r="Z16" s="129">
        <v>7286.3</v>
      </c>
      <c r="AA16" s="129">
        <v>7294.88954</v>
      </c>
      <c r="AB16" s="129">
        <v>4241.114320000001</v>
      </c>
    </row>
    <row r="17" spans="1:28" ht="22.5" customHeight="1">
      <c r="A17" s="15" t="s">
        <v>13</v>
      </c>
      <c r="B17" s="131" t="s">
        <v>67</v>
      </c>
      <c r="C17" s="92" t="s">
        <v>14</v>
      </c>
      <c r="D17" s="59">
        <v>7286.3</v>
      </c>
      <c r="E17" s="59"/>
      <c r="F17" s="59"/>
      <c r="G17" s="59">
        <v>7294.9</v>
      </c>
      <c r="H17" s="59">
        <v>4241.1</v>
      </c>
      <c r="I17" s="30"/>
      <c r="J17" s="77"/>
      <c r="K17" s="3">
        <v>14799.394</v>
      </c>
      <c r="L17" s="3">
        <v>14799.394</v>
      </c>
      <c r="N17" s="3">
        <v>8254.01</v>
      </c>
      <c r="T17" s="122">
        <v>14799.394</v>
      </c>
      <c r="U17" s="124">
        <v>14799.394</v>
      </c>
      <c r="V17" s="126"/>
      <c r="Z17" s="129">
        <v>7286.3</v>
      </c>
      <c r="AA17" s="129">
        <v>7294.88954</v>
      </c>
      <c r="AB17" s="129">
        <v>4241.114320000001</v>
      </c>
    </row>
    <row r="18" spans="1:28" ht="78">
      <c r="A18" s="9" t="s">
        <v>116</v>
      </c>
      <c r="B18" s="10" t="s">
        <v>115</v>
      </c>
      <c r="C18" s="90" t="s">
        <v>10</v>
      </c>
      <c r="D18" s="60">
        <v>2600</v>
      </c>
      <c r="E18" s="60"/>
      <c r="F18" s="60"/>
      <c r="G18" s="60">
        <v>0</v>
      </c>
      <c r="H18" s="60">
        <v>0</v>
      </c>
      <c r="I18" s="30"/>
      <c r="J18" s="103"/>
      <c r="K18" s="3">
        <v>1468.592</v>
      </c>
      <c r="L18" s="3">
        <v>1468.592</v>
      </c>
      <c r="N18" s="3">
        <v>0</v>
      </c>
      <c r="T18" s="122">
        <v>1468.592</v>
      </c>
      <c r="U18" s="124">
        <v>1468.592</v>
      </c>
      <c r="V18" s="126"/>
      <c r="Z18" s="129">
        <v>2600</v>
      </c>
      <c r="AA18" s="129">
        <v>0</v>
      </c>
      <c r="AB18" s="129">
        <v>0</v>
      </c>
    </row>
    <row r="19" spans="1:28" ht="15">
      <c r="A19" s="13" t="s">
        <v>11</v>
      </c>
      <c r="B19" s="17" t="s">
        <v>115</v>
      </c>
      <c r="C19" s="93">
        <v>500</v>
      </c>
      <c r="D19" s="62">
        <v>2600</v>
      </c>
      <c r="E19" s="62"/>
      <c r="F19" s="62"/>
      <c r="G19" s="62">
        <v>0</v>
      </c>
      <c r="H19" s="62">
        <v>0</v>
      </c>
      <c r="I19" s="30"/>
      <c r="J19" s="104"/>
      <c r="K19" s="3">
        <v>1468.592</v>
      </c>
      <c r="L19" s="3">
        <v>1468.592</v>
      </c>
      <c r="N19" s="3">
        <v>0</v>
      </c>
      <c r="T19" s="122">
        <v>1468.592</v>
      </c>
      <c r="U19" s="124">
        <v>1468.592</v>
      </c>
      <c r="V19" s="126"/>
      <c r="Z19" s="129">
        <v>2600</v>
      </c>
      <c r="AA19" s="129">
        <v>0</v>
      </c>
      <c r="AB19" s="129">
        <v>0</v>
      </c>
    </row>
    <row r="20" spans="1:28" ht="15">
      <c r="A20" s="13" t="s">
        <v>13</v>
      </c>
      <c r="B20" s="17" t="s">
        <v>115</v>
      </c>
      <c r="C20" s="93">
        <v>540</v>
      </c>
      <c r="D20" s="62">
        <v>2600</v>
      </c>
      <c r="E20" s="62"/>
      <c r="F20" s="62"/>
      <c r="G20" s="62">
        <v>0</v>
      </c>
      <c r="H20" s="62">
        <v>0</v>
      </c>
      <c r="I20" s="30"/>
      <c r="J20" s="104"/>
      <c r="K20" s="3">
        <v>1468.592</v>
      </c>
      <c r="L20" s="3">
        <v>1468.592</v>
      </c>
      <c r="N20" s="3">
        <v>0</v>
      </c>
      <c r="T20" s="122">
        <v>1468.592</v>
      </c>
      <c r="U20" s="124">
        <v>1468.592</v>
      </c>
      <c r="V20" s="126"/>
      <c r="Z20" s="129">
        <v>2600</v>
      </c>
      <c r="AA20" s="129">
        <v>0</v>
      </c>
      <c r="AB20" s="129">
        <v>0</v>
      </c>
    </row>
    <row r="21" spans="1:28" ht="21" customHeight="1">
      <c r="A21" s="32" t="s">
        <v>69</v>
      </c>
      <c r="B21" s="114" t="s">
        <v>70</v>
      </c>
      <c r="C21" s="99" t="s">
        <v>10</v>
      </c>
      <c r="D21" s="79">
        <v>10</v>
      </c>
      <c r="E21" s="79"/>
      <c r="F21" s="79"/>
      <c r="G21" s="79">
        <v>1410</v>
      </c>
      <c r="H21" s="79">
        <v>2510</v>
      </c>
      <c r="I21" s="30"/>
      <c r="J21" s="104"/>
      <c r="K21" s="3">
        <v>10</v>
      </c>
      <c r="L21" s="3">
        <v>10</v>
      </c>
      <c r="N21" s="3">
        <v>2510</v>
      </c>
      <c r="T21" s="122">
        <v>10</v>
      </c>
      <c r="U21" s="124">
        <v>10</v>
      </c>
      <c r="V21" s="126"/>
      <c r="Z21" s="129">
        <v>10</v>
      </c>
      <c r="AA21" s="129">
        <v>1410</v>
      </c>
      <c r="AB21" s="129">
        <v>2510</v>
      </c>
    </row>
    <row r="22" spans="1:28" ht="54" customHeight="1">
      <c r="A22" s="9" t="s">
        <v>71</v>
      </c>
      <c r="B22" s="16" t="s">
        <v>72</v>
      </c>
      <c r="C22" s="90" t="s">
        <v>10</v>
      </c>
      <c r="D22" s="60">
        <v>10</v>
      </c>
      <c r="E22" s="60"/>
      <c r="F22" s="60"/>
      <c r="G22" s="60">
        <v>10</v>
      </c>
      <c r="H22" s="60">
        <v>10</v>
      </c>
      <c r="I22" s="30"/>
      <c r="J22" s="77"/>
      <c r="K22" s="3">
        <v>10</v>
      </c>
      <c r="L22" s="3">
        <v>10</v>
      </c>
      <c r="N22" s="3">
        <v>10</v>
      </c>
      <c r="T22" s="122">
        <v>10</v>
      </c>
      <c r="U22" s="124">
        <v>10</v>
      </c>
      <c r="V22" s="126"/>
      <c r="Z22" s="129">
        <v>10</v>
      </c>
      <c r="AA22" s="129">
        <v>10</v>
      </c>
      <c r="AB22" s="129">
        <v>10</v>
      </c>
    </row>
    <row r="23" spans="1:28" ht="21.75" customHeight="1">
      <c r="A23" s="13" t="s">
        <v>15</v>
      </c>
      <c r="B23" s="17" t="s">
        <v>72</v>
      </c>
      <c r="C23" s="93">
        <v>800</v>
      </c>
      <c r="D23" s="62">
        <v>10</v>
      </c>
      <c r="E23" s="62"/>
      <c r="F23" s="62"/>
      <c r="G23" s="62">
        <v>10</v>
      </c>
      <c r="H23" s="62">
        <v>10</v>
      </c>
      <c r="I23" s="30"/>
      <c r="J23" s="77"/>
      <c r="K23" s="3">
        <v>10</v>
      </c>
      <c r="L23" s="3">
        <v>10</v>
      </c>
      <c r="N23" s="3">
        <v>10</v>
      </c>
      <c r="T23" s="122">
        <v>10</v>
      </c>
      <c r="U23" s="124">
        <v>10</v>
      </c>
      <c r="V23" s="126"/>
      <c r="Z23" s="129">
        <v>10</v>
      </c>
      <c r="AA23" s="129">
        <v>10</v>
      </c>
      <c r="AB23" s="129">
        <v>10</v>
      </c>
    </row>
    <row r="24" spans="1:28" ht="20.25" customHeight="1">
      <c r="A24" s="13" t="s">
        <v>16</v>
      </c>
      <c r="B24" s="17" t="s">
        <v>72</v>
      </c>
      <c r="C24" s="93">
        <v>870</v>
      </c>
      <c r="D24" s="62">
        <v>10</v>
      </c>
      <c r="E24" s="62"/>
      <c r="F24" s="62"/>
      <c r="G24" s="62">
        <v>10</v>
      </c>
      <c r="H24" s="62">
        <v>10</v>
      </c>
      <c r="I24" s="30"/>
      <c r="J24" s="77"/>
      <c r="K24" s="3">
        <v>10</v>
      </c>
      <c r="L24" s="3">
        <v>10</v>
      </c>
      <c r="N24" s="3">
        <v>10</v>
      </c>
      <c r="T24" s="122">
        <v>10</v>
      </c>
      <c r="U24" s="124">
        <v>10</v>
      </c>
      <c r="V24" s="126"/>
      <c r="Z24" s="129">
        <v>10</v>
      </c>
      <c r="AA24" s="129">
        <v>10</v>
      </c>
      <c r="AB24" s="129">
        <v>10</v>
      </c>
    </row>
    <row r="25" spans="1:28" ht="46.5">
      <c r="A25" s="9" t="s">
        <v>143</v>
      </c>
      <c r="B25" s="16" t="s">
        <v>73</v>
      </c>
      <c r="C25" s="90" t="s">
        <v>10</v>
      </c>
      <c r="D25" s="60">
        <v>0</v>
      </c>
      <c r="E25" s="60"/>
      <c r="F25" s="60"/>
      <c r="G25" s="60">
        <v>1400</v>
      </c>
      <c r="H25" s="60">
        <v>2500</v>
      </c>
      <c r="I25" s="30"/>
      <c r="J25" s="77"/>
      <c r="K25" s="3">
        <v>0</v>
      </c>
      <c r="L25" s="3">
        <v>0</v>
      </c>
      <c r="N25" s="3">
        <v>2500</v>
      </c>
      <c r="T25" s="122">
        <v>0</v>
      </c>
      <c r="U25" s="124">
        <v>0</v>
      </c>
      <c r="V25" s="126"/>
      <c r="Z25" s="129">
        <v>0</v>
      </c>
      <c r="AA25" s="129">
        <v>1400</v>
      </c>
      <c r="AB25" s="129">
        <v>2500</v>
      </c>
    </row>
    <row r="26" spans="1:28" ht="19.5" customHeight="1">
      <c r="A26" s="13" t="s">
        <v>15</v>
      </c>
      <c r="B26" s="17" t="s">
        <v>73</v>
      </c>
      <c r="C26" s="93">
        <v>800</v>
      </c>
      <c r="D26" s="62">
        <v>0</v>
      </c>
      <c r="E26" s="62"/>
      <c r="F26" s="62"/>
      <c r="G26" s="62">
        <v>1400</v>
      </c>
      <c r="H26" s="62">
        <v>2500</v>
      </c>
      <c r="I26" s="30"/>
      <c r="J26" s="77"/>
      <c r="K26" s="3">
        <v>0</v>
      </c>
      <c r="L26" s="3">
        <v>0</v>
      </c>
      <c r="N26" s="3">
        <v>2500</v>
      </c>
      <c r="T26" s="122">
        <v>0</v>
      </c>
      <c r="U26" s="124">
        <v>0</v>
      </c>
      <c r="V26" s="126"/>
      <c r="Z26" s="129">
        <v>0</v>
      </c>
      <c r="AA26" s="129">
        <v>1400</v>
      </c>
      <c r="AB26" s="129">
        <v>2500</v>
      </c>
    </row>
    <row r="27" spans="1:28" ht="19.5" customHeight="1">
      <c r="A27" s="13" t="s">
        <v>17</v>
      </c>
      <c r="B27" s="17" t="s">
        <v>73</v>
      </c>
      <c r="C27" s="93">
        <v>870</v>
      </c>
      <c r="D27" s="62">
        <v>0</v>
      </c>
      <c r="E27" s="62"/>
      <c r="F27" s="62"/>
      <c r="G27" s="62">
        <v>1400</v>
      </c>
      <c r="H27" s="62">
        <v>2500</v>
      </c>
      <c r="I27" s="30"/>
      <c r="J27" s="77"/>
      <c r="K27" s="3">
        <v>0</v>
      </c>
      <c r="L27" s="3">
        <v>0</v>
      </c>
      <c r="N27" s="3">
        <v>2500</v>
      </c>
      <c r="T27" s="122">
        <v>0</v>
      </c>
      <c r="U27" s="124">
        <v>0</v>
      </c>
      <c r="V27" s="126"/>
      <c r="Z27" s="129">
        <v>0</v>
      </c>
      <c r="AA27" s="129">
        <v>1400</v>
      </c>
      <c r="AB27" s="129">
        <v>2500</v>
      </c>
    </row>
    <row r="28" spans="1:28" ht="30" customHeight="1">
      <c r="A28" s="45" t="s">
        <v>55</v>
      </c>
      <c r="B28" s="44" t="s">
        <v>18</v>
      </c>
      <c r="C28" s="94" t="s">
        <v>10</v>
      </c>
      <c r="D28" s="63">
        <v>8689</v>
      </c>
      <c r="E28" s="63" t="e">
        <v>#REF!</v>
      </c>
      <c r="F28" s="63" t="e">
        <v>#REF!</v>
      </c>
      <c r="G28" s="63">
        <v>9683.199999999999</v>
      </c>
      <c r="H28" s="63">
        <v>9503.199999999999</v>
      </c>
      <c r="I28" s="49"/>
      <c r="J28" s="75"/>
      <c r="K28" s="3">
        <v>9134.087074000001</v>
      </c>
      <c r="L28" s="63">
        <v>9134.087074000001</v>
      </c>
      <c r="N28" s="3">
        <v>9293.032044</v>
      </c>
      <c r="T28" s="122">
        <v>9134.087074000001</v>
      </c>
      <c r="U28" s="124">
        <v>9134.087074000001</v>
      </c>
      <c r="V28" s="126"/>
      <c r="Z28" s="129">
        <v>8689</v>
      </c>
      <c r="AA28" s="129">
        <v>9683.2224</v>
      </c>
      <c r="AB28" s="129">
        <v>9503.2224</v>
      </c>
    </row>
    <row r="29" spans="1:28" ht="32.25" customHeight="1">
      <c r="A29" s="32" t="s">
        <v>100</v>
      </c>
      <c r="B29" s="83" t="s">
        <v>101</v>
      </c>
      <c r="C29" s="95" t="s">
        <v>10</v>
      </c>
      <c r="D29" s="71">
        <v>8689</v>
      </c>
      <c r="E29" s="71"/>
      <c r="F29" s="71"/>
      <c r="G29" s="71">
        <v>9683.199999999999</v>
      </c>
      <c r="H29" s="71">
        <v>9503.199999999999</v>
      </c>
      <c r="I29" s="49"/>
      <c r="J29" s="75"/>
      <c r="K29" s="3">
        <v>9134.087074000001</v>
      </c>
      <c r="L29" s="71">
        <v>9134.087074000001</v>
      </c>
      <c r="N29" s="3">
        <v>9293.032044</v>
      </c>
      <c r="T29" s="122">
        <v>9134.087074000001</v>
      </c>
      <c r="U29" s="124">
        <v>9134.087074000001</v>
      </c>
      <c r="V29" s="126"/>
      <c r="Z29" s="129">
        <v>8689</v>
      </c>
      <c r="AA29" s="129">
        <v>9683.2224</v>
      </c>
      <c r="AB29" s="129">
        <v>9503.2224</v>
      </c>
    </row>
    <row r="30" spans="1:28" ht="53.25" customHeight="1">
      <c r="A30" s="9" t="s">
        <v>99</v>
      </c>
      <c r="B30" s="19" t="s">
        <v>56</v>
      </c>
      <c r="C30" s="96" t="s">
        <v>10</v>
      </c>
      <c r="D30" s="64">
        <v>8124.1</v>
      </c>
      <c r="E30" s="64" t="e">
        <v>#REF!</v>
      </c>
      <c r="F30" s="64" t="e">
        <v>#REF!</v>
      </c>
      <c r="G30" s="64">
        <v>9044.3</v>
      </c>
      <c r="H30" s="64">
        <v>8864.3</v>
      </c>
      <c r="I30" s="30"/>
      <c r="J30" s="75"/>
      <c r="K30" s="3">
        <v>8193.395820000002</v>
      </c>
      <c r="L30" s="64">
        <v>8193.395820000002</v>
      </c>
      <c r="M30" s="121" t="e">
        <f>L30+#REF!</f>
        <v>#REF!</v>
      </c>
      <c r="N30" s="3">
        <v>8615.50079</v>
      </c>
      <c r="T30" s="122">
        <v>8193.395820000002</v>
      </c>
      <c r="U30" s="124">
        <v>8193.395820000002</v>
      </c>
      <c r="V30" s="126"/>
      <c r="Z30" s="129">
        <v>8124.1</v>
      </c>
      <c r="AA30" s="129">
        <v>9044.3012</v>
      </c>
      <c r="AB30" s="129">
        <v>8864.3012</v>
      </c>
    </row>
    <row r="31" spans="1:28" ht="57.75" customHeight="1">
      <c r="A31" s="20" t="s">
        <v>19</v>
      </c>
      <c r="B31" s="21" t="s">
        <v>56</v>
      </c>
      <c r="C31" s="92" t="s">
        <v>20</v>
      </c>
      <c r="D31" s="65">
        <v>5008.6</v>
      </c>
      <c r="E31" s="66"/>
      <c r="F31" s="66"/>
      <c r="G31" s="65">
        <v>5861.7</v>
      </c>
      <c r="H31" s="65">
        <v>5681.7</v>
      </c>
      <c r="I31" s="30"/>
      <c r="J31" s="75"/>
      <c r="K31" s="3">
        <v>5877.36142</v>
      </c>
      <c r="L31" s="120">
        <v>5877.36142</v>
      </c>
      <c r="N31" s="3">
        <v>5660.05869</v>
      </c>
      <c r="T31" s="122">
        <v>5877.36142</v>
      </c>
      <c r="U31" s="124">
        <v>5877.36142</v>
      </c>
      <c r="V31" s="126"/>
      <c r="Z31" s="129">
        <v>5008.6</v>
      </c>
      <c r="AA31" s="129">
        <v>5861.7432</v>
      </c>
      <c r="AB31" s="129">
        <v>5681.7432</v>
      </c>
    </row>
    <row r="32" spans="1:28" ht="21" customHeight="1">
      <c r="A32" s="13" t="s">
        <v>21</v>
      </c>
      <c r="B32" s="21" t="s">
        <v>56</v>
      </c>
      <c r="C32" s="92" t="s">
        <v>22</v>
      </c>
      <c r="D32" s="65">
        <v>5008.6</v>
      </c>
      <c r="E32" s="66"/>
      <c r="F32" s="66"/>
      <c r="G32" s="65">
        <v>5861.7</v>
      </c>
      <c r="H32" s="65">
        <v>5681.7</v>
      </c>
      <c r="I32" s="30"/>
      <c r="J32" s="75"/>
      <c r="K32" s="3">
        <v>5877.36142</v>
      </c>
      <c r="L32" s="120">
        <v>5877.36142</v>
      </c>
      <c r="M32" s="3">
        <v>5877.36142</v>
      </c>
      <c r="N32" s="3">
        <v>5660.05869</v>
      </c>
      <c r="T32" s="122">
        <v>5877.36142</v>
      </c>
      <c r="U32" s="124">
        <v>5877.36142</v>
      </c>
      <c r="V32" s="126"/>
      <c r="Z32" s="129">
        <v>5008.6</v>
      </c>
      <c r="AA32" s="129">
        <v>5861.7432</v>
      </c>
      <c r="AB32" s="129">
        <v>5681.7432</v>
      </c>
    </row>
    <row r="33" spans="1:28" ht="21" customHeight="1">
      <c r="A33" s="22" t="s">
        <v>23</v>
      </c>
      <c r="B33" s="21" t="s">
        <v>56</v>
      </c>
      <c r="C33" s="97" t="s">
        <v>24</v>
      </c>
      <c r="D33" s="65">
        <v>3115.5</v>
      </c>
      <c r="E33" s="70"/>
      <c r="F33" s="70"/>
      <c r="G33" s="84">
        <v>3182.6</v>
      </c>
      <c r="H33" s="65">
        <v>3182.6</v>
      </c>
      <c r="I33" s="30"/>
      <c r="J33" s="75"/>
      <c r="K33" s="3">
        <v>2313.0344000000005</v>
      </c>
      <c r="L33" s="120">
        <v>2313.0344000000005</v>
      </c>
      <c r="N33" s="3">
        <v>2955.4421</v>
      </c>
      <c r="T33" s="122">
        <v>2313.0344000000005</v>
      </c>
      <c r="U33" s="124">
        <v>2313.0344000000005</v>
      </c>
      <c r="V33" s="126"/>
      <c r="Z33" s="129">
        <v>3115.5</v>
      </c>
      <c r="AA33" s="129">
        <v>3182.5580000000004</v>
      </c>
      <c r="AB33" s="129">
        <v>3182.5580000000004</v>
      </c>
    </row>
    <row r="34" spans="1:28" ht="21" customHeight="1">
      <c r="A34" s="22" t="s">
        <v>25</v>
      </c>
      <c r="B34" s="21" t="s">
        <v>56</v>
      </c>
      <c r="C34" s="97" t="s">
        <v>26</v>
      </c>
      <c r="D34" s="65">
        <v>3115.5</v>
      </c>
      <c r="E34" s="70"/>
      <c r="F34" s="70"/>
      <c r="G34" s="84">
        <v>3182.6</v>
      </c>
      <c r="H34" s="65">
        <v>3182.6</v>
      </c>
      <c r="I34" s="30"/>
      <c r="J34" s="75"/>
      <c r="K34" s="3">
        <v>2313.0344000000005</v>
      </c>
      <c r="L34" s="120">
        <v>2313.0344000000005</v>
      </c>
      <c r="N34" s="3">
        <v>2955.4421</v>
      </c>
      <c r="T34" s="122">
        <v>2313.0344000000005</v>
      </c>
      <c r="U34" s="124">
        <v>2313.0344000000005</v>
      </c>
      <c r="V34" s="126"/>
      <c r="Z34" s="129">
        <v>3115.5</v>
      </c>
      <c r="AA34" s="129">
        <v>3182.5580000000004</v>
      </c>
      <c r="AB34" s="129">
        <v>3182.5580000000004</v>
      </c>
    </row>
    <row r="35" spans="1:28" ht="21" customHeight="1">
      <c r="A35" s="22" t="s">
        <v>15</v>
      </c>
      <c r="B35" s="21" t="s">
        <v>56</v>
      </c>
      <c r="C35" s="97" t="s">
        <v>27</v>
      </c>
      <c r="D35" s="65">
        <v>0</v>
      </c>
      <c r="E35" s="65" t="e">
        <v>#REF!</v>
      </c>
      <c r="F35" s="65" t="e">
        <v>#REF!</v>
      </c>
      <c r="G35" s="84">
        <v>0</v>
      </c>
      <c r="H35" s="65">
        <v>0</v>
      </c>
      <c r="I35" s="30"/>
      <c r="J35" s="75"/>
      <c r="K35" s="3">
        <v>3</v>
      </c>
      <c r="L35" s="120">
        <v>3</v>
      </c>
      <c r="N35" s="3">
        <v>0</v>
      </c>
      <c r="T35" s="122">
        <v>3</v>
      </c>
      <c r="U35" s="124">
        <v>3</v>
      </c>
      <c r="V35" s="126"/>
      <c r="Z35" s="129">
        <v>0</v>
      </c>
      <c r="AA35" s="129">
        <v>0</v>
      </c>
      <c r="AB35" s="129">
        <v>0</v>
      </c>
    </row>
    <row r="36" spans="1:28" ht="21" customHeight="1">
      <c r="A36" s="23" t="s">
        <v>28</v>
      </c>
      <c r="B36" s="21" t="s">
        <v>56</v>
      </c>
      <c r="C36" s="97" t="s">
        <v>29</v>
      </c>
      <c r="D36" s="65">
        <v>0</v>
      </c>
      <c r="E36" s="65" t="e">
        <v>#REF!</v>
      </c>
      <c r="F36" s="65" t="e">
        <v>#REF!</v>
      </c>
      <c r="G36" s="84">
        <v>0</v>
      </c>
      <c r="H36" s="65">
        <v>0</v>
      </c>
      <c r="I36" s="30"/>
      <c r="J36" s="75"/>
      <c r="K36" s="3">
        <v>3</v>
      </c>
      <c r="L36" s="120">
        <v>3</v>
      </c>
      <c r="N36" s="3">
        <v>0</v>
      </c>
      <c r="T36" s="122">
        <v>3</v>
      </c>
      <c r="U36" s="124">
        <v>3</v>
      </c>
      <c r="V36" s="126"/>
      <c r="Z36" s="129">
        <v>0</v>
      </c>
      <c r="AA36" s="129">
        <v>0</v>
      </c>
      <c r="AB36" s="129">
        <v>0</v>
      </c>
    </row>
    <row r="37" spans="1:28" ht="46.5" customHeight="1">
      <c r="A37" s="9" t="s">
        <v>102</v>
      </c>
      <c r="B37" s="19" t="s">
        <v>56</v>
      </c>
      <c r="C37" s="96" t="s">
        <v>10</v>
      </c>
      <c r="D37" s="64">
        <v>564.9</v>
      </c>
      <c r="E37" s="67"/>
      <c r="F37" s="67"/>
      <c r="G37" s="64">
        <v>638.9</v>
      </c>
      <c r="H37" s="64">
        <v>638.9</v>
      </c>
      <c r="I37" s="30"/>
      <c r="J37" s="75"/>
      <c r="K37" s="3">
        <v>677.531254</v>
      </c>
      <c r="L37" s="119">
        <v>677.531254</v>
      </c>
      <c r="N37" s="3">
        <v>677.531254</v>
      </c>
      <c r="T37" s="122">
        <v>677.531254</v>
      </c>
      <c r="U37" s="124">
        <v>677.531254</v>
      </c>
      <c r="V37" s="126"/>
      <c r="Z37" s="129">
        <v>564.9</v>
      </c>
      <c r="AA37" s="129">
        <v>638.9212000000001</v>
      </c>
      <c r="AB37" s="129">
        <v>638.9212000000001</v>
      </c>
    </row>
    <row r="38" spans="1:28" ht="46.5">
      <c r="A38" s="20" t="s">
        <v>19</v>
      </c>
      <c r="B38" s="21" t="s">
        <v>56</v>
      </c>
      <c r="C38" s="92" t="s">
        <v>20</v>
      </c>
      <c r="D38" s="65">
        <v>564.9</v>
      </c>
      <c r="E38" s="70"/>
      <c r="F38" s="70"/>
      <c r="G38" s="65">
        <v>638.9</v>
      </c>
      <c r="H38" s="65">
        <v>638.9</v>
      </c>
      <c r="I38" s="30"/>
      <c r="J38" s="75"/>
      <c r="K38" s="3">
        <v>677.531254</v>
      </c>
      <c r="L38" s="120">
        <v>677.531254</v>
      </c>
      <c r="N38" s="3">
        <v>677.531254</v>
      </c>
      <c r="T38" s="122">
        <v>677.531254</v>
      </c>
      <c r="U38" s="124">
        <v>677.531254</v>
      </c>
      <c r="V38" s="126"/>
      <c r="Z38" s="129">
        <v>564.9</v>
      </c>
      <c r="AA38" s="129">
        <v>638.9212000000001</v>
      </c>
      <c r="AB38" s="129">
        <v>638.9212000000001</v>
      </c>
    </row>
    <row r="39" spans="1:28" ht="30.75" customHeight="1">
      <c r="A39" s="13" t="s">
        <v>21</v>
      </c>
      <c r="B39" s="21" t="s">
        <v>56</v>
      </c>
      <c r="C39" s="92" t="s">
        <v>22</v>
      </c>
      <c r="D39" s="65">
        <v>564.9</v>
      </c>
      <c r="E39" s="70"/>
      <c r="F39" s="70"/>
      <c r="G39" s="65">
        <v>638.9</v>
      </c>
      <c r="H39" s="65">
        <v>638.9</v>
      </c>
      <c r="I39" s="30"/>
      <c r="J39" s="75"/>
      <c r="K39" s="3">
        <v>677.531254</v>
      </c>
      <c r="L39" s="120">
        <v>677.531254</v>
      </c>
      <c r="N39" s="3">
        <v>677.531254</v>
      </c>
      <c r="T39" s="122">
        <v>677.531254</v>
      </c>
      <c r="U39" s="124">
        <v>677.531254</v>
      </c>
      <c r="V39" s="126"/>
      <c r="Z39" s="129">
        <v>564.9</v>
      </c>
      <c r="AA39" s="129">
        <v>638.9212000000001</v>
      </c>
      <c r="AB39" s="129">
        <v>638.9212000000001</v>
      </c>
    </row>
    <row r="40" spans="1:28" ht="37.5" customHeight="1">
      <c r="A40" s="39" t="s">
        <v>61</v>
      </c>
      <c r="B40" s="35" t="s">
        <v>32</v>
      </c>
      <c r="C40" s="94" t="s">
        <v>10</v>
      </c>
      <c r="D40" s="63">
        <v>246</v>
      </c>
      <c r="E40" s="63">
        <v>0</v>
      </c>
      <c r="F40" s="63">
        <v>0</v>
      </c>
      <c r="G40" s="63">
        <v>876</v>
      </c>
      <c r="H40" s="63">
        <v>876</v>
      </c>
      <c r="I40" s="30"/>
      <c r="J40" s="76"/>
      <c r="K40" s="3">
        <v>946.6710400000001</v>
      </c>
      <c r="L40" s="3">
        <v>946.6710400000001</v>
      </c>
      <c r="N40" s="3">
        <v>827.376</v>
      </c>
      <c r="T40" s="122">
        <v>946.6710400000001</v>
      </c>
      <c r="U40" s="124">
        <v>946.6710400000001</v>
      </c>
      <c r="V40" s="126"/>
      <c r="X40" s="3">
        <v>1183471.04</v>
      </c>
      <c r="Z40" s="129">
        <v>246.03</v>
      </c>
      <c r="AA40" s="129">
        <v>875.9886</v>
      </c>
      <c r="AB40" s="129">
        <v>875.9886</v>
      </c>
    </row>
    <row r="41" spans="1:28" ht="60" customHeight="1">
      <c r="A41" s="38" t="s">
        <v>144</v>
      </c>
      <c r="B41" s="33" t="s">
        <v>94</v>
      </c>
      <c r="C41" s="95" t="s">
        <v>10</v>
      </c>
      <c r="D41" s="71">
        <v>99.4</v>
      </c>
      <c r="E41" s="71">
        <v>0</v>
      </c>
      <c r="F41" s="71">
        <v>0</v>
      </c>
      <c r="G41" s="71">
        <v>99.4</v>
      </c>
      <c r="H41" s="71">
        <v>99.4</v>
      </c>
      <c r="I41" s="30"/>
      <c r="J41" s="118"/>
      <c r="N41" s="3">
        <v>827.376</v>
      </c>
      <c r="T41" s="122">
        <v>946.6710400000001</v>
      </c>
      <c r="U41" s="124">
        <v>946.6710400000001</v>
      </c>
      <c r="V41" s="126"/>
      <c r="Z41" s="129">
        <v>246</v>
      </c>
      <c r="AA41" s="129">
        <v>875.9886</v>
      </c>
      <c r="AB41" s="129">
        <v>875.9886</v>
      </c>
    </row>
    <row r="42" spans="1:28" ht="72" customHeight="1">
      <c r="A42" s="24" t="s">
        <v>145</v>
      </c>
      <c r="B42" s="12" t="s">
        <v>130</v>
      </c>
      <c r="C42" s="96" t="s">
        <v>10</v>
      </c>
      <c r="D42" s="64">
        <v>99.4</v>
      </c>
      <c r="E42" s="64">
        <v>0</v>
      </c>
      <c r="F42" s="64">
        <v>0</v>
      </c>
      <c r="G42" s="64">
        <v>99.4</v>
      </c>
      <c r="H42" s="64">
        <v>99.4</v>
      </c>
      <c r="I42" s="30"/>
      <c r="J42" s="118"/>
      <c r="K42" s="3">
        <v>946.6710400000001</v>
      </c>
      <c r="L42" s="3">
        <v>946.6710400000001</v>
      </c>
      <c r="N42" s="3">
        <v>827.376</v>
      </c>
      <c r="T42" s="122">
        <v>946.6710400000001</v>
      </c>
      <c r="U42" s="124">
        <v>946.6710400000001</v>
      </c>
      <c r="V42" s="126"/>
      <c r="Z42" s="129">
        <v>246</v>
      </c>
      <c r="AA42" s="129">
        <v>875.9886</v>
      </c>
      <c r="AB42" s="129">
        <v>875.9886</v>
      </c>
    </row>
    <row r="43" spans="1:28" ht="21.75" customHeight="1">
      <c r="A43" s="13" t="s">
        <v>23</v>
      </c>
      <c r="B43" s="12" t="s">
        <v>130</v>
      </c>
      <c r="C43" s="92" t="s">
        <v>24</v>
      </c>
      <c r="D43" s="65">
        <v>99.4</v>
      </c>
      <c r="E43" s="70"/>
      <c r="F43" s="70"/>
      <c r="G43" s="65">
        <v>99.4</v>
      </c>
      <c r="H43" s="65">
        <v>99.4</v>
      </c>
      <c r="I43" s="30"/>
      <c r="J43" s="76"/>
      <c r="K43" s="3">
        <v>946.6710400000001</v>
      </c>
      <c r="L43" s="3">
        <v>946.6710400000001</v>
      </c>
      <c r="N43" s="3">
        <v>827.376</v>
      </c>
      <c r="T43" s="122">
        <v>946.6710400000001</v>
      </c>
      <c r="U43" s="124">
        <v>946.6710400000001</v>
      </c>
      <c r="V43" s="126"/>
      <c r="Z43" s="129">
        <v>246</v>
      </c>
      <c r="AA43" s="129">
        <v>875.9886</v>
      </c>
      <c r="AB43" s="129">
        <v>875.9886</v>
      </c>
    </row>
    <row r="44" spans="1:28" ht="21.75" customHeight="1">
      <c r="A44" s="13" t="s">
        <v>25</v>
      </c>
      <c r="B44" s="12" t="s">
        <v>130</v>
      </c>
      <c r="C44" s="92" t="s">
        <v>26</v>
      </c>
      <c r="D44" s="65">
        <v>99.4</v>
      </c>
      <c r="E44" s="70"/>
      <c r="F44" s="70"/>
      <c r="G44" s="65">
        <v>99.4</v>
      </c>
      <c r="H44" s="65">
        <v>99.4</v>
      </c>
      <c r="I44" s="30"/>
      <c r="J44" s="76"/>
      <c r="K44" s="3">
        <v>946.6710400000001</v>
      </c>
      <c r="L44" s="3">
        <v>946.6710400000001</v>
      </c>
      <c r="N44" s="3">
        <v>827.376</v>
      </c>
      <c r="T44" s="122">
        <v>946.6710400000001</v>
      </c>
      <c r="U44" s="124">
        <v>946.6710400000001</v>
      </c>
      <c r="V44" s="126"/>
      <c r="Z44" s="129">
        <v>246</v>
      </c>
      <c r="AA44" s="129">
        <v>875.9886</v>
      </c>
      <c r="AB44" s="129">
        <v>875.9886</v>
      </c>
    </row>
    <row r="45" spans="1:28" ht="27" customHeight="1">
      <c r="A45" s="38" t="s">
        <v>146</v>
      </c>
      <c r="B45" s="33" t="s">
        <v>147</v>
      </c>
      <c r="C45" s="95" t="s">
        <v>10</v>
      </c>
      <c r="D45" s="71">
        <v>136.6</v>
      </c>
      <c r="E45" s="71">
        <v>0</v>
      </c>
      <c r="F45" s="71">
        <v>0</v>
      </c>
      <c r="G45" s="71">
        <v>766.6</v>
      </c>
      <c r="H45" s="71">
        <v>766.6</v>
      </c>
      <c r="I45" s="30"/>
      <c r="J45" s="118"/>
      <c r="K45" s="3">
        <v>946.6710400000001</v>
      </c>
      <c r="L45" s="3">
        <v>946.6710400000001</v>
      </c>
      <c r="N45" s="3">
        <v>827.376</v>
      </c>
      <c r="T45" s="122">
        <v>946.6710400000001</v>
      </c>
      <c r="U45" s="124">
        <v>946.6710400000001</v>
      </c>
      <c r="V45" s="126"/>
      <c r="Z45" s="129">
        <v>246</v>
      </c>
      <c r="AA45" s="129">
        <v>875.9886</v>
      </c>
      <c r="AB45" s="129">
        <v>875.9886</v>
      </c>
    </row>
    <row r="46" spans="1:28" ht="30.75">
      <c r="A46" s="24" t="s">
        <v>148</v>
      </c>
      <c r="B46" s="12" t="s">
        <v>149</v>
      </c>
      <c r="C46" s="96" t="s">
        <v>10</v>
      </c>
      <c r="D46" s="64">
        <v>136.6</v>
      </c>
      <c r="E46" s="64">
        <v>0</v>
      </c>
      <c r="F46" s="64">
        <v>0</v>
      </c>
      <c r="G46" s="64">
        <v>766.6</v>
      </c>
      <c r="H46" s="64">
        <v>766.6</v>
      </c>
      <c r="I46" s="30"/>
      <c r="J46" s="76"/>
      <c r="K46" s="3">
        <v>946.6710400000001</v>
      </c>
      <c r="L46" s="3">
        <v>946.6710400000001</v>
      </c>
      <c r="N46" s="3">
        <v>827.376</v>
      </c>
      <c r="T46" s="122">
        <v>946.6710400000001</v>
      </c>
      <c r="U46" s="124">
        <v>946.6710400000001</v>
      </c>
      <c r="V46" s="126"/>
      <c r="Z46" s="129">
        <v>246</v>
      </c>
      <c r="AA46" s="129">
        <v>875.9886</v>
      </c>
      <c r="AB46" s="129">
        <v>875.9886</v>
      </c>
    </row>
    <row r="47" spans="1:28" ht="21" customHeight="1">
      <c r="A47" s="13" t="s">
        <v>23</v>
      </c>
      <c r="B47" s="12" t="s">
        <v>149</v>
      </c>
      <c r="C47" s="92" t="s">
        <v>24</v>
      </c>
      <c r="D47" s="65">
        <v>136.6</v>
      </c>
      <c r="E47" s="70"/>
      <c r="F47" s="70"/>
      <c r="G47" s="65">
        <v>766.6</v>
      </c>
      <c r="H47" s="65">
        <v>766.6</v>
      </c>
      <c r="I47" s="30"/>
      <c r="J47" s="76"/>
      <c r="K47" s="3">
        <v>946.6710400000001</v>
      </c>
      <c r="L47" s="3">
        <v>946.6710400000001</v>
      </c>
      <c r="N47" s="3">
        <v>827.376</v>
      </c>
      <c r="T47" s="122">
        <v>946.6710400000001</v>
      </c>
      <c r="U47" s="124">
        <v>946.6710400000001</v>
      </c>
      <c r="V47" s="126"/>
      <c r="Z47" s="129">
        <v>246</v>
      </c>
      <c r="AA47" s="129">
        <v>875.9886</v>
      </c>
      <c r="AB47" s="129">
        <v>875.9886</v>
      </c>
    </row>
    <row r="48" spans="1:28" ht="21" customHeight="1">
      <c r="A48" s="13" t="s">
        <v>25</v>
      </c>
      <c r="B48" s="12" t="s">
        <v>149</v>
      </c>
      <c r="C48" s="92" t="s">
        <v>26</v>
      </c>
      <c r="D48" s="65">
        <v>136.6</v>
      </c>
      <c r="E48" s="70"/>
      <c r="F48" s="70"/>
      <c r="G48" s="65">
        <v>766.6</v>
      </c>
      <c r="H48" s="65">
        <v>766.6</v>
      </c>
      <c r="I48" s="30"/>
      <c r="J48" s="74" t="e">
        <f>D51+#REF!+D57+D60+D65+D70+D73+D76</f>
        <v>#REF!</v>
      </c>
      <c r="K48" s="81">
        <v>8945.297588603999</v>
      </c>
      <c r="L48" s="81">
        <v>8945.297588603999</v>
      </c>
      <c r="N48" s="3">
        <v>8854.793003812</v>
      </c>
      <c r="T48" s="122">
        <v>8945.297588603999</v>
      </c>
      <c r="U48" s="124">
        <v>8945.258998604</v>
      </c>
      <c r="Z48" s="129">
        <v>7949.4400000000005</v>
      </c>
      <c r="AA48" s="129">
        <v>8765.722798604</v>
      </c>
      <c r="AB48" s="129">
        <v>8600.422798604</v>
      </c>
    </row>
    <row r="49" spans="1:28" ht="38.25" customHeight="1">
      <c r="A49" s="38" t="s">
        <v>150</v>
      </c>
      <c r="B49" s="33" t="s">
        <v>151</v>
      </c>
      <c r="C49" s="95" t="s">
        <v>10</v>
      </c>
      <c r="D49" s="71">
        <v>10</v>
      </c>
      <c r="E49" s="71">
        <v>0</v>
      </c>
      <c r="F49" s="71">
        <v>0</v>
      </c>
      <c r="G49" s="71">
        <v>10</v>
      </c>
      <c r="H49" s="71">
        <v>10</v>
      </c>
      <c r="I49" s="30"/>
      <c r="K49" s="3">
        <v>8945.297588603999</v>
      </c>
      <c r="L49" s="3">
        <v>8945.297588603999</v>
      </c>
      <c r="N49" s="3">
        <v>8854.793003812</v>
      </c>
      <c r="S49" s="3">
        <v>8945.258998604</v>
      </c>
      <c r="T49" s="122">
        <v>8945.297588603999</v>
      </c>
      <c r="U49" s="124">
        <v>8945.258998604</v>
      </c>
      <c r="V49" s="81">
        <f>D53+D56+D58+D60+D65+D70+D73+D77</f>
        <v>21053.499999999996</v>
      </c>
      <c r="Z49" s="129">
        <v>7949.400000000001</v>
      </c>
      <c r="AA49" s="129">
        <v>8765.722798604</v>
      </c>
      <c r="AB49" s="129">
        <v>8600.422798604</v>
      </c>
    </row>
    <row r="50" spans="1:9" ht="60" customHeight="1">
      <c r="A50" s="24" t="s">
        <v>152</v>
      </c>
      <c r="B50" s="12" t="s">
        <v>153</v>
      </c>
      <c r="C50" s="96" t="s">
        <v>10</v>
      </c>
      <c r="D50" s="64">
        <v>10</v>
      </c>
      <c r="E50" s="64">
        <v>0</v>
      </c>
      <c r="F50" s="64">
        <v>0</v>
      </c>
      <c r="G50" s="64">
        <v>10</v>
      </c>
      <c r="H50" s="64">
        <v>10</v>
      </c>
      <c r="I50" s="30"/>
    </row>
    <row r="51" spans="1:28" ht="25.5" customHeight="1">
      <c r="A51" s="13" t="s">
        <v>23</v>
      </c>
      <c r="B51" s="12" t="s">
        <v>153</v>
      </c>
      <c r="C51" s="92" t="s">
        <v>24</v>
      </c>
      <c r="D51" s="65">
        <v>10</v>
      </c>
      <c r="E51" s="70"/>
      <c r="F51" s="70"/>
      <c r="G51" s="65">
        <v>10</v>
      </c>
      <c r="H51" s="65">
        <v>10</v>
      </c>
      <c r="I51" s="30"/>
      <c r="K51" s="3">
        <v>1418.634</v>
      </c>
      <c r="L51" s="3">
        <v>1418.634</v>
      </c>
      <c r="N51" s="3">
        <v>1418.6340052080004</v>
      </c>
      <c r="T51" s="122">
        <v>1418.634</v>
      </c>
      <c r="U51" s="124">
        <v>1418.6</v>
      </c>
      <c r="V51" s="126"/>
      <c r="Z51" s="129">
        <v>1273.6</v>
      </c>
      <c r="AA51" s="129">
        <v>1423.6338</v>
      </c>
      <c r="AB51" s="129">
        <v>1423.6338</v>
      </c>
    </row>
    <row r="52" spans="1:28" ht="25.5" customHeight="1">
      <c r="A52" s="13" t="s">
        <v>25</v>
      </c>
      <c r="B52" s="12" t="s">
        <v>153</v>
      </c>
      <c r="C52" s="92" t="s">
        <v>26</v>
      </c>
      <c r="D52" s="65">
        <v>10</v>
      </c>
      <c r="E52" s="70"/>
      <c r="F52" s="70"/>
      <c r="G52" s="65">
        <v>10</v>
      </c>
      <c r="H52" s="65">
        <v>10</v>
      </c>
      <c r="I52" s="49"/>
      <c r="K52" s="3">
        <v>1418.634</v>
      </c>
      <c r="L52" s="3">
        <v>1418.634</v>
      </c>
      <c r="N52" s="3">
        <v>1418.6340052080004</v>
      </c>
      <c r="T52" s="122">
        <v>1418.634</v>
      </c>
      <c r="U52" s="124">
        <v>1418.6</v>
      </c>
      <c r="V52" s="126"/>
      <c r="Z52" s="129">
        <v>1273.6</v>
      </c>
      <c r="AA52" s="129">
        <v>1423.6338</v>
      </c>
      <c r="AB52" s="129">
        <v>1423.6338</v>
      </c>
    </row>
    <row r="53" spans="1:28" ht="54" customHeight="1">
      <c r="A53" s="34" t="s">
        <v>62</v>
      </c>
      <c r="B53" s="35" t="s">
        <v>33</v>
      </c>
      <c r="C53" s="94" t="s">
        <v>10</v>
      </c>
      <c r="D53" s="63">
        <v>7949.400000000001</v>
      </c>
      <c r="E53" s="63" t="e">
        <v>#REF!</v>
      </c>
      <c r="F53" s="63" t="e">
        <v>#REF!</v>
      </c>
      <c r="G53" s="63">
        <v>8765.7</v>
      </c>
      <c r="H53" s="63">
        <v>8600.400000000001</v>
      </c>
      <c r="I53" s="30"/>
      <c r="K53" s="3">
        <v>1418.634</v>
      </c>
      <c r="L53" s="3">
        <v>1418.634</v>
      </c>
      <c r="N53" s="3">
        <v>1418.6340052080004</v>
      </c>
      <c r="T53" s="122">
        <v>1418.634</v>
      </c>
      <c r="U53" s="124">
        <v>1418.6</v>
      </c>
      <c r="V53" s="126"/>
      <c r="Z53" s="129">
        <v>1273.6</v>
      </c>
      <c r="AA53" s="129">
        <v>1423.6338</v>
      </c>
      <c r="AB53" s="129">
        <v>1423.6338</v>
      </c>
    </row>
    <row r="54" spans="1:28" ht="43.5" customHeight="1">
      <c r="A54" s="32" t="s">
        <v>118</v>
      </c>
      <c r="B54" s="33" t="s">
        <v>65</v>
      </c>
      <c r="C54" s="95" t="s">
        <v>10</v>
      </c>
      <c r="D54" s="71">
        <v>7949.400000000001</v>
      </c>
      <c r="E54" s="71" t="e">
        <v>#REF!</v>
      </c>
      <c r="F54" s="71" t="e">
        <v>#REF!</v>
      </c>
      <c r="G54" s="71">
        <v>8765.7</v>
      </c>
      <c r="H54" s="71">
        <v>8600.400000000001</v>
      </c>
      <c r="I54" s="30"/>
      <c r="K54" s="31">
        <v>6555.588998604</v>
      </c>
      <c r="L54" s="3">
        <v>6555.588998604</v>
      </c>
      <c r="N54" s="3">
        <v>6621.588998604</v>
      </c>
      <c r="T54" s="122">
        <v>6555.588998604</v>
      </c>
      <c r="U54" s="124">
        <v>6555.588998604</v>
      </c>
      <c r="V54" s="126"/>
      <c r="Z54" s="129">
        <v>5735.9</v>
      </c>
      <c r="AA54" s="129">
        <v>6606.588998604</v>
      </c>
      <c r="AB54" s="129">
        <v>6426.588998604</v>
      </c>
    </row>
    <row r="55" spans="1:28" ht="46.5">
      <c r="A55" s="9" t="s">
        <v>119</v>
      </c>
      <c r="B55" s="12" t="s">
        <v>66</v>
      </c>
      <c r="C55" s="96" t="s">
        <v>10</v>
      </c>
      <c r="D55" s="64">
        <v>1273.6</v>
      </c>
      <c r="E55" s="69" t="e">
        <v>#REF!</v>
      </c>
      <c r="F55" s="69" t="e">
        <v>#REF!</v>
      </c>
      <c r="G55" s="64">
        <v>1423.6</v>
      </c>
      <c r="H55" s="64">
        <v>1423.6</v>
      </c>
      <c r="I55" s="30"/>
      <c r="K55" s="3">
        <v>6555.588998604</v>
      </c>
      <c r="L55" s="3">
        <v>6555.588998604</v>
      </c>
      <c r="N55" s="3">
        <v>6621.588998604</v>
      </c>
      <c r="T55" s="122">
        <v>6555.588998604</v>
      </c>
      <c r="U55" s="124">
        <v>6555.588998604</v>
      </c>
      <c r="V55" s="126"/>
      <c r="W55" s="3">
        <v>6859694</v>
      </c>
      <c r="Z55" s="129">
        <v>5735.9</v>
      </c>
      <c r="AA55" s="129">
        <v>6606.588998604</v>
      </c>
      <c r="AB55" s="129">
        <v>6426.588998604</v>
      </c>
    </row>
    <row r="56" spans="1:28" ht="57" customHeight="1">
      <c r="A56" s="13" t="s">
        <v>30</v>
      </c>
      <c r="B56" s="14" t="s">
        <v>66</v>
      </c>
      <c r="C56" s="92" t="s">
        <v>20</v>
      </c>
      <c r="D56" s="65">
        <v>1273.6</v>
      </c>
      <c r="E56" s="68" t="e">
        <v>#REF!</v>
      </c>
      <c r="F56" s="68" t="e">
        <v>#REF!</v>
      </c>
      <c r="G56" s="65">
        <v>1423.6</v>
      </c>
      <c r="H56" s="65">
        <v>1423.6</v>
      </c>
      <c r="I56" s="30"/>
      <c r="K56" s="3">
        <v>6555.588998604</v>
      </c>
      <c r="L56" s="3">
        <v>6555.588998604</v>
      </c>
      <c r="N56" s="3">
        <v>6621.588998604</v>
      </c>
      <c r="T56" s="122">
        <v>6555.588998604</v>
      </c>
      <c r="U56" s="124">
        <v>6555.588998604</v>
      </c>
      <c r="V56" s="126"/>
      <c r="Z56" s="129">
        <v>5735.9</v>
      </c>
      <c r="AA56" s="129">
        <v>6606.588998604</v>
      </c>
      <c r="AB56" s="129">
        <v>6426.588998604</v>
      </c>
    </row>
    <row r="57" spans="1:28" ht="31.5" customHeight="1">
      <c r="A57" s="13" t="s">
        <v>34</v>
      </c>
      <c r="B57" s="14" t="s">
        <v>66</v>
      </c>
      <c r="C57" s="92" t="s">
        <v>35</v>
      </c>
      <c r="D57" s="65">
        <v>1273.6</v>
      </c>
      <c r="E57" s="68" t="e">
        <v>#REF!</v>
      </c>
      <c r="F57" s="68" t="e">
        <v>#REF!</v>
      </c>
      <c r="G57" s="65">
        <v>1423.6</v>
      </c>
      <c r="H57" s="65">
        <v>1423.6</v>
      </c>
      <c r="I57" s="30"/>
      <c r="K57" s="3">
        <v>211.4</v>
      </c>
      <c r="L57" s="3">
        <v>211.4</v>
      </c>
      <c r="N57" s="3">
        <v>0</v>
      </c>
      <c r="T57" s="122">
        <v>211.4</v>
      </c>
      <c r="U57" s="124">
        <v>211.4</v>
      </c>
      <c r="V57" s="126"/>
      <c r="Z57" s="129">
        <v>204.4</v>
      </c>
      <c r="AA57" s="129">
        <v>0</v>
      </c>
      <c r="AB57" s="129">
        <v>0</v>
      </c>
    </row>
    <row r="58" spans="1:28" ht="62.25">
      <c r="A58" s="9" t="s">
        <v>120</v>
      </c>
      <c r="B58" s="12" t="s">
        <v>109</v>
      </c>
      <c r="C58" s="96" t="s">
        <v>10</v>
      </c>
      <c r="D58" s="64">
        <v>5735.9</v>
      </c>
      <c r="E58" s="64" t="e">
        <v>#REF!</v>
      </c>
      <c r="F58" s="64" t="e">
        <v>#REF!</v>
      </c>
      <c r="G58" s="64">
        <v>6606.6</v>
      </c>
      <c r="H58" s="64">
        <v>6426.6</v>
      </c>
      <c r="I58" s="30"/>
      <c r="K58" s="3">
        <v>211.4</v>
      </c>
      <c r="L58" s="3">
        <v>211.4</v>
      </c>
      <c r="N58" s="3">
        <v>0</v>
      </c>
      <c r="T58" s="122">
        <v>211.4</v>
      </c>
      <c r="U58" s="124">
        <v>211.4</v>
      </c>
      <c r="V58" s="126"/>
      <c r="Z58" s="129">
        <v>204.4</v>
      </c>
      <c r="AA58" s="129">
        <v>0</v>
      </c>
      <c r="AB58" s="129">
        <v>0</v>
      </c>
    </row>
    <row r="59" spans="1:28" ht="55.5" customHeight="1">
      <c r="A59" s="13" t="s">
        <v>30</v>
      </c>
      <c r="B59" s="14" t="s">
        <v>109</v>
      </c>
      <c r="C59" s="92" t="s">
        <v>20</v>
      </c>
      <c r="D59" s="65">
        <v>5735.9</v>
      </c>
      <c r="E59" s="68" t="e">
        <v>#REF!</v>
      </c>
      <c r="F59" s="68" t="e">
        <v>#REF!</v>
      </c>
      <c r="G59" s="65">
        <v>6606.6</v>
      </c>
      <c r="H59" s="65">
        <v>6426.6</v>
      </c>
      <c r="I59" s="30"/>
      <c r="K59" s="3">
        <v>323.70458999999994</v>
      </c>
      <c r="L59" s="3">
        <v>323.70458999999994</v>
      </c>
      <c r="N59" s="3">
        <v>220</v>
      </c>
      <c r="T59" s="122">
        <v>323.70458999999994</v>
      </c>
      <c r="U59" s="124">
        <v>323.69999999999993</v>
      </c>
      <c r="Z59" s="129">
        <v>127.6</v>
      </c>
      <c r="AA59" s="129">
        <v>127.6</v>
      </c>
      <c r="AB59" s="129">
        <v>127.6</v>
      </c>
    </row>
    <row r="60" spans="1:28" ht="24" customHeight="1">
      <c r="A60" s="13" t="s">
        <v>34</v>
      </c>
      <c r="B60" s="14" t="s">
        <v>109</v>
      </c>
      <c r="C60" s="92" t="s">
        <v>35</v>
      </c>
      <c r="D60" s="65">
        <v>5735.9</v>
      </c>
      <c r="E60" s="68" t="e">
        <v>#REF!</v>
      </c>
      <c r="F60" s="68" t="e">
        <v>#REF!</v>
      </c>
      <c r="G60" s="65">
        <v>6606.6</v>
      </c>
      <c r="H60" s="65">
        <v>6426.6</v>
      </c>
      <c r="I60" s="30"/>
      <c r="K60" s="3">
        <v>323.70458999999994</v>
      </c>
      <c r="L60" s="3">
        <v>323.70458999999994</v>
      </c>
      <c r="N60" s="3">
        <v>220</v>
      </c>
      <c r="T60" s="122">
        <v>323.70458999999994</v>
      </c>
      <c r="U60" s="124">
        <v>323.69999999999993</v>
      </c>
      <c r="V60" s="126"/>
      <c r="W60" s="3">
        <f>295044.59/1000</f>
        <v>295.04459</v>
      </c>
      <c r="X60" s="81">
        <f>D60-W60</f>
        <v>5440.855409999999</v>
      </c>
      <c r="Z60" s="129">
        <v>127.6</v>
      </c>
      <c r="AA60" s="129">
        <v>127.6</v>
      </c>
      <c r="AB60" s="129">
        <v>127.6</v>
      </c>
    </row>
    <row r="61" spans="1:28" ht="73.5" customHeight="1">
      <c r="A61" s="27" t="s">
        <v>121</v>
      </c>
      <c r="B61" s="19" t="s">
        <v>110</v>
      </c>
      <c r="C61" s="96" t="s">
        <v>10</v>
      </c>
      <c r="D61" s="64">
        <v>204.4</v>
      </c>
      <c r="E61" s="69"/>
      <c r="F61" s="69"/>
      <c r="G61" s="64">
        <v>0</v>
      </c>
      <c r="H61" s="64">
        <v>0</v>
      </c>
      <c r="I61" s="30"/>
      <c r="K61" s="3">
        <v>308.70458999999994</v>
      </c>
      <c r="L61" s="3">
        <v>308.70458999999994</v>
      </c>
      <c r="N61" s="3">
        <v>205</v>
      </c>
      <c r="T61" s="122">
        <v>308.70458999999994</v>
      </c>
      <c r="U61" s="124">
        <v>308.69999999999993</v>
      </c>
      <c r="V61" s="126"/>
      <c r="Z61" s="129">
        <v>112.6</v>
      </c>
      <c r="AA61" s="129">
        <v>112.6</v>
      </c>
      <c r="AB61" s="129">
        <v>112.6</v>
      </c>
    </row>
    <row r="62" spans="1:28" ht="25.5" customHeight="1">
      <c r="A62" s="13" t="s">
        <v>11</v>
      </c>
      <c r="B62" s="14" t="s">
        <v>110</v>
      </c>
      <c r="C62" s="92" t="s">
        <v>12</v>
      </c>
      <c r="D62" s="65">
        <v>204.4</v>
      </c>
      <c r="E62" s="68" t="e">
        <v>#REF!</v>
      </c>
      <c r="F62" s="68" t="e">
        <v>#REF!</v>
      </c>
      <c r="G62" s="65">
        <v>0</v>
      </c>
      <c r="H62" s="65">
        <v>0</v>
      </c>
      <c r="I62" s="30"/>
      <c r="K62" s="3">
        <v>308.70458999999994</v>
      </c>
      <c r="L62" s="3">
        <v>308.70458999999994</v>
      </c>
      <c r="N62" s="3">
        <v>205</v>
      </c>
      <c r="T62" s="122">
        <v>308.70458999999994</v>
      </c>
      <c r="U62" s="124">
        <v>308.69999999999993</v>
      </c>
      <c r="V62" s="126"/>
      <c r="Z62" s="129">
        <v>112.6</v>
      </c>
      <c r="AA62" s="129">
        <v>112.6</v>
      </c>
      <c r="AB62" s="129">
        <v>112.6</v>
      </c>
    </row>
    <row r="63" spans="1:28" ht="25.5" customHeight="1">
      <c r="A63" s="13" t="s">
        <v>13</v>
      </c>
      <c r="B63" s="14" t="s">
        <v>110</v>
      </c>
      <c r="C63" s="92" t="s">
        <v>14</v>
      </c>
      <c r="D63" s="65">
        <v>204.4</v>
      </c>
      <c r="E63" s="68" t="e">
        <v>#REF!</v>
      </c>
      <c r="F63" s="68" t="e">
        <v>#REF!</v>
      </c>
      <c r="G63" s="65">
        <v>0</v>
      </c>
      <c r="H63" s="65">
        <v>0</v>
      </c>
      <c r="I63" s="30"/>
      <c r="K63" s="3">
        <v>15</v>
      </c>
      <c r="L63" s="3">
        <v>15</v>
      </c>
      <c r="N63" s="3">
        <v>15</v>
      </c>
      <c r="T63" s="122">
        <v>15</v>
      </c>
      <c r="U63" s="124">
        <v>15</v>
      </c>
      <c r="V63" s="126"/>
      <c r="Z63" s="129">
        <v>15</v>
      </c>
      <c r="AA63" s="129">
        <v>15</v>
      </c>
      <c r="AB63" s="129">
        <v>15</v>
      </c>
    </row>
    <row r="64" spans="1:28" ht="59.25" customHeight="1">
      <c r="A64" s="27" t="s">
        <v>140</v>
      </c>
      <c r="B64" s="19" t="s">
        <v>112</v>
      </c>
      <c r="C64" s="96" t="s">
        <v>10</v>
      </c>
      <c r="D64" s="64">
        <v>127.6</v>
      </c>
      <c r="E64" s="64">
        <v>0</v>
      </c>
      <c r="F64" s="64">
        <v>0</v>
      </c>
      <c r="G64" s="64">
        <v>127.6</v>
      </c>
      <c r="H64" s="64">
        <v>127.6</v>
      </c>
      <c r="I64" s="30"/>
      <c r="J64" s="106"/>
      <c r="K64" s="3">
        <v>219</v>
      </c>
      <c r="L64" s="3">
        <v>219</v>
      </c>
      <c r="N64" s="3">
        <v>227.6</v>
      </c>
      <c r="T64" s="122">
        <v>219</v>
      </c>
      <c r="U64" s="124">
        <v>219</v>
      </c>
      <c r="Z64" s="129">
        <v>245.5</v>
      </c>
      <c r="AA64" s="129">
        <v>245.5</v>
      </c>
      <c r="AB64" s="129">
        <v>260.2</v>
      </c>
    </row>
    <row r="65" spans="1:28" ht="25.5" customHeight="1">
      <c r="A65" s="13" t="s">
        <v>23</v>
      </c>
      <c r="B65" s="21" t="s">
        <v>112</v>
      </c>
      <c r="C65" s="92" t="s">
        <v>24</v>
      </c>
      <c r="D65" s="65">
        <v>112.6</v>
      </c>
      <c r="E65" s="68"/>
      <c r="F65" s="68"/>
      <c r="G65" s="65">
        <v>112.6</v>
      </c>
      <c r="H65" s="65">
        <v>112.6</v>
      </c>
      <c r="I65" s="30"/>
      <c r="J65" s="106"/>
      <c r="K65" s="3">
        <v>219</v>
      </c>
      <c r="L65" s="3">
        <v>219</v>
      </c>
      <c r="N65" s="3">
        <v>227.6</v>
      </c>
      <c r="T65" s="122">
        <v>219</v>
      </c>
      <c r="U65" s="124">
        <v>219</v>
      </c>
      <c r="V65" s="126"/>
      <c r="Z65" s="129">
        <v>245.5</v>
      </c>
      <c r="AA65" s="129">
        <v>245.5</v>
      </c>
      <c r="AB65" s="129">
        <v>260.2</v>
      </c>
    </row>
    <row r="66" spans="1:28" ht="25.5" customHeight="1">
      <c r="A66" s="13" t="s">
        <v>25</v>
      </c>
      <c r="B66" s="21" t="s">
        <v>112</v>
      </c>
      <c r="C66" s="92" t="s">
        <v>26</v>
      </c>
      <c r="D66" s="65">
        <v>112.6</v>
      </c>
      <c r="E66" s="68"/>
      <c r="F66" s="68"/>
      <c r="G66" s="65">
        <v>112.6</v>
      </c>
      <c r="H66" s="65">
        <v>112.6</v>
      </c>
      <c r="I66" s="30"/>
      <c r="J66" s="106"/>
      <c r="K66" s="3">
        <v>219</v>
      </c>
      <c r="L66" s="3">
        <v>219</v>
      </c>
      <c r="N66" s="3">
        <v>227.6</v>
      </c>
      <c r="T66" s="122">
        <v>219</v>
      </c>
      <c r="U66" s="124">
        <v>219</v>
      </c>
      <c r="V66" s="126"/>
      <c r="Z66" s="129">
        <v>240.7</v>
      </c>
      <c r="AA66" s="129">
        <v>240.7217</v>
      </c>
      <c r="AB66" s="129">
        <v>247.8101</v>
      </c>
    </row>
    <row r="67" spans="1:28" ht="25.5" customHeight="1">
      <c r="A67" s="13" t="s">
        <v>15</v>
      </c>
      <c r="B67" s="21" t="s">
        <v>112</v>
      </c>
      <c r="C67" s="92" t="s">
        <v>27</v>
      </c>
      <c r="D67" s="65">
        <v>15</v>
      </c>
      <c r="E67" s="65"/>
      <c r="F67" s="65"/>
      <c r="G67" s="65">
        <v>15</v>
      </c>
      <c r="H67" s="65">
        <v>15</v>
      </c>
      <c r="I67" s="30"/>
      <c r="J67" s="106"/>
      <c r="K67" s="3">
        <v>219</v>
      </c>
      <c r="L67" s="3">
        <v>219</v>
      </c>
      <c r="N67" s="3">
        <v>227.6</v>
      </c>
      <c r="T67" s="122">
        <v>219</v>
      </c>
      <c r="U67" s="124">
        <v>219</v>
      </c>
      <c r="V67" s="126"/>
      <c r="Z67" s="129">
        <v>240.7</v>
      </c>
      <c r="AA67" s="129">
        <v>240.7217</v>
      </c>
      <c r="AB67" s="129">
        <v>247.8101</v>
      </c>
    </row>
    <row r="68" spans="1:28" ht="25.5" customHeight="1">
      <c r="A68" s="15" t="s">
        <v>28</v>
      </c>
      <c r="B68" s="21" t="s">
        <v>112</v>
      </c>
      <c r="C68" s="92" t="s">
        <v>29</v>
      </c>
      <c r="D68" s="65">
        <v>15</v>
      </c>
      <c r="E68" s="65" t="e">
        <v>#REF!</v>
      </c>
      <c r="F68" s="65" t="e">
        <v>#REF!</v>
      </c>
      <c r="G68" s="65">
        <v>15</v>
      </c>
      <c r="H68" s="65">
        <v>15</v>
      </c>
      <c r="I68" s="30"/>
      <c r="J68" s="106"/>
      <c r="K68" s="3">
        <v>0</v>
      </c>
      <c r="L68" s="3">
        <v>0</v>
      </c>
      <c r="N68" s="3">
        <v>0</v>
      </c>
      <c r="T68" s="122">
        <v>0</v>
      </c>
      <c r="U68" s="124">
        <v>0</v>
      </c>
      <c r="V68" s="126"/>
      <c r="Z68" s="129">
        <v>4.8</v>
      </c>
      <c r="AA68" s="129">
        <v>4.778299999999988</v>
      </c>
      <c r="AB68" s="129">
        <v>12.389899999999994</v>
      </c>
    </row>
    <row r="69" spans="1:28" ht="55.5" customHeight="1">
      <c r="A69" s="18" t="s">
        <v>88</v>
      </c>
      <c r="B69" s="12" t="s">
        <v>111</v>
      </c>
      <c r="C69" s="96" t="s">
        <v>10</v>
      </c>
      <c r="D69" s="64">
        <v>245.5</v>
      </c>
      <c r="E69" s="64" t="e">
        <v>#REF!</v>
      </c>
      <c r="F69" s="64" t="e">
        <v>#REF!</v>
      </c>
      <c r="G69" s="64">
        <v>245.5</v>
      </c>
      <c r="H69" s="64">
        <v>260.2</v>
      </c>
      <c r="I69" s="105"/>
      <c r="J69" s="106"/>
      <c r="K69" s="3">
        <v>6.970000000000001</v>
      </c>
      <c r="L69" s="3">
        <v>6.970000000000001</v>
      </c>
      <c r="N69" s="3">
        <v>6.970000000000001</v>
      </c>
      <c r="T69" s="122">
        <v>6.970000000000001</v>
      </c>
      <c r="U69" s="124">
        <v>6.970000000000001</v>
      </c>
      <c r="Z69" s="129">
        <v>2.4</v>
      </c>
      <c r="AA69" s="129">
        <v>2.4</v>
      </c>
      <c r="AB69" s="129">
        <v>2.4</v>
      </c>
    </row>
    <row r="70" spans="1:28" ht="46.5">
      <c r="A70" s="26" t="s">
        <v>30</v>
      </c>
      <c r="B70" s="14" t="s">
        <v>111</v>
      </c>
      <c r="C70" s="92" t="s">
        <v>20</v>
      </c>
      <c r="D70" s="65">
        <v>240.7</v>
      </c>
      <c r="E70" s="68" t="e">
        <v>#REF!</v>
      </c>
      <c r="F70" s="68" t="e">
        <v>#REF!</v>
      </c>
      <c r="G70" s="65">
        <v>240.7</v>
      </c>
      <c r="H70" s="65">
        <v>247.8</v>
      </c>
      <c r="I70" s="105"/>
      <c r="J70" s="106"/>
      <c r="K70" s="3">
        <v>5.57</v>
      </c>
      <c r="L70" s="3">
        <v>5.57</v>
      </c>
      <c r="N70" s="3">
        <v>5.57</v>
      </c>
      <c r="T70" s="122">
        <v>5.57</v>
      </c>
      <c r="U70" s="124">
        <v>5.57</v>
      </c>
      <c r="V70" s="126"/>
      <c r="Z70" s="129">
        <v>1.8</v>
      </c>
      <c r="AA70" s="129">
        <v>1.8</v>
      </c>
      <c r="AB70" s="129">
        <v>1.8</v>
      </c>
    </row>
    <row r="71" spans="1:28" ht="22.5" customHeight="1">
      <c r="A71" s="26" t="s">
        <v>34</v>
      </c>
      <c r="B71" s="14" t="s">
        <v>111</v>
      </c>
      <c r="C71" s="92" t="s">
        <v>35</v>
      </c>
      <c r="D71" s="65">
        <v>240.7</v>
      </c>
      <c r="E71" s="68" t="e">
        <v>#REF!</v>
      </c>
      <c r="F71" s="68" t="e">
        <v>#REF!</v>
      </c>
      <c r="G71" s="65">
        <v>240.7</v>
      </c>
      <c r="H71" s="65">
        <v>247.8</v>
      </c>
      <c r="I71" s="105"/>
      <c r="J71" s="106"/>
      <c r="K71" s="3">
        <v>5.57</v>
      </c>
      <c r="L71" s="3">
        <v>5.57</v>
      </c>
      <c r="N71" s="3">
        <v>5.57</v>
      </c>
      <c r="T71" s="122">
        <v>5.57</v>
      </c>
      <c r="U71" s="124">
        <v>5.57</v>
      </c>
      <c r="V71" s="126"/>
      <c r="Z71" s="129">
        <v>1.8</v>
      </c>
      <c r="AA71" s="129">
        <v>1.8</v>
      </c>
      <c r="AB71" s="129">
        <v>1.8</v>
      </c>
    </row>
    <row r="72" spans="1:28" ht="22.5" customHeight="1">
      <c r="A72" s="26" t="s">
        <v>23</v>
      </c>
      <c r="B72" s="14" t="s">
        <v>111</v>
      </c>
      <c r="C72" s="92" t="s">
        <v>24</v>
      </c>
      <c r="D72" s="65">
        <v>4.8</v>
      </c>
      <c r="E72" s="68"/>
      <c r="F72" s="68"/>
      <c r="G72" s="65">
        <v>4.8</v>
      </c>
      <c r="H72" s="65">
        <v>12.4</v>
      </c>
      <c r="I72" s="105"/>
      <c r="J72" s="106"/>
      <c r="K72" s="3">
        <v>5.57</v>
      </c>
      <c r="L72" s="3">
        <v>5.57</v>
      </c>
      <c r="N72" s="3">
        <v>5.57</v>
      </c>
      <c r="T72" s="122">
        <v>5.57</v>
      </c>
      <c r="U72" s="124">
        <v>5.57</v>
      </c>
      <c r="V72" s="126"/>
      <c r="Z72" s="129">
        <v>1.8</v>
      </c>
      <c r="AA72" s="129">
        <v>1.8</v>
      </c>
      <c r="AB72" s="129">
        <v>1.8</v>
      </c>
    </row>
    <row r="73" spans="1:28" ht="22.5" customHeight="1">
      <c r="A73" s="13" t="s">
        <v>25</v>
      </c>
      <c r="B73" s="14" t="s">
        <v>111</v>
      </c>
      <c r="C73" s="92" t="s">
        <v>26</v>
      </c>
      <c r="D73" s="65">
        <v>4.8</v>
      </c>
      <c r="E73" s="68"/>
      <c r="F73" s="68"/>
      <c r="G73" s="65">
        <v>4.8</v>
      </c>
      <c r="H73" s="65">
        <v>12.4</v>
      </c>
      <c r="I73" s="105"/>
      <c r="J73" s="106"/>
      <c r="K73" s="3">
        <v>1.4</v>
      </c>
      <c r="L73" s="3">
        <v>1.4</v>
      </c>
      <c r="N73" s="3">
        <v>1.4</v>
      </c>
      <c r="T73" s="122">
        <v>1.4</v>
      </c>
      <c r="U73" s="124">
        <v>1.4</v>
      </c>
      <c r="V73" s="126"/>
      <c r="Z73" s="129">
        <v>0.6</v>
      </c>
      <c r="AA73" s="129">
        <v>0.6</v>
      </c>
      <c r="AB73" s="129">
        <v>0.6</v>
      </c>
    </row>
    <row r="74" spans="1:28" ht="93">
      <c r="A74" s="11" t="s">
        <v>92</v>
      </c>
      <c r="B74" s="12" t="s">
        <v>114</v>
      </c>
      <c r="C74" s="96" t="s">
        <v>10</v>
      </c>
      <c r="D74" s="64">
        <v>1.8</v>
      </c>
      <c r="E74" s="64">
        <v>0</v>
      </c>
      <c r="F74" s="64">
        <v>0</v>
      </c>
      <c r="G74" s="64">
        <v>1.8</v>
      </c>
      <c r="H74" s="64">
        <v>1.8</v>
      </c>
      <c r="I74" s="105"/>
      <c r="J74" s="106"/>
      <c r="K74" s="3">
        <v>1.4</v>
      </c>
      <c r="L74" s="3">
        <v>1.4</v>
      </c>
      <c r="N74" s="3">
        <v>1.4</v>
      </c>
      <c r="T74" s="122">
        <v>1.4</v>
      </c>
      <c r="U74" s="124">
        <v>1.4</v>
      </c>
      <c r="V74" s="126"/>
      <c r="Z74" s="129">
        <v>0.6</v>
      </c>
      <c r="AA74" s="129">
        <v>0.6</v>
      </c>
      <c r="AB74" s="129">
        <v>0.6</v>
      </c>
    </row>
    <row r="75" spans="1:28" ht="24.75" customHeight="1">
      <c r="A75" s="26" t="s">
        <v>23</v>
      </c>
      <c r="B75" s="14" t="s">
        <v>114</v>
      </c>
      <c r="C75" s="92" t="s">
        <v>24</v>
      </c>
      <c r="D75" s="65">
        <v>1.8</v>
      </c>
      <c r="E75" s="68"/>
      <c r="F75" s="68"/>
      <c r="G75" s="65">
        <v>1.8</v>
      </c>
      <c r="H75" s="65">
        <v>1.8</v>
      </c>
      <c r="I75" s="105"/>
      <c r="J75" s="106"/>
      <c r="K75" s="3">
        <v>210</v>
      </c>
      <c r="L75" s="3">
        <v>210</v>
      </c>
      <c r="N75" s="3">
        <v>360</v>
      </c>
      <c r="T75" s="122">
        <v>210</v>
      </c>
      <c r="U75" s="124">
        <v>210</v>
      </c>
      <c r="V75" s="126"/>
      <c r="Z75" s="129">
        <v>360</v>
      </c>
      <c r="AA75" s="129">
        <v>360</v>
      </c>
      <c r="AB75" s="129">
        <v>360</v>
      </c>
    </row>
    <row r="76" spans="1:28" ht="24.75" customHeight="1">
      <c r="A76" s="13" t="s">
        <v>25</v>
      </c>
      <c r="B76" s="14" t="s">
        <v>114</v>
      </c>
      <c r="C76" s="92" t="s">
        <v>26</v>
      </c>
      <c r="D76" s="65">
        <v>1.8</v>
      </c>
      <c r="E76" s="68"/>
      <c r="F76" s="68"/>
      <c r="G76" s="65">
        <v>1.8</v>
      </c>
      <c r="H76" s="65">
        <v>1.8</v>
      </c>
      <c r="I76" s="105"/>
      <c r="J76" s="106"/>
      <c r="V76" s="126"/>
      <c r="Z76" s="129">
        <v>360</v>
      </c>
      <c r="AA76" s="129">
        <v>360</v>
      </c>
      <c r="AB76" s="129">
        <v>360</v>
      </c>
    </row>
    <row r="77" spans="1:28" ht="108.75">
      <c r="A77" s="48" t="s">
        <v>93</v>
      </c>
      <c r="B77" s="12" t="s">
        <v>113</v>
      </c>
      <c r="C77" s="96" t="s">
        <v>10</v>
      </c>
      <c r="D77" s="64">
        <v>0.6</v>
      </c>
      <c r="E77" s="64" t="e">
        <v>#REF!</v>
      </c>
      <c r="F77" s="64" t="e">
        <v>#REF!</v>
      </c>
      <c r="G77" s="64">
        <v>0.6</v>
      </c>
      <c r="H77" s="64">
        <v>0.6</v>
      </c>
      <c r="I77" s="105"/>
      <c r="J77" s="106"/>
      <c r="K77" s="3">
        <v>210</v>
      </c>
      <c r="L77" s="3">
        <v>210</v>
      </c>
      <c r="N77" s="3">
        <v>360</v>
      </c>
      <c r="T77" s="122">
        <v>210</v>
      </c>
      <c r="U77" s="124">
        <v>210</v>
      </c>
      <c r="V77" s="126"/>
      <c r="Z77" s="129">
        <v>360</v>
      </c>
      <c r="AA77" s="129">
        <v>360</v>
      </c>
      <c r="AB77" s="129">
        <v>360</v>
      </c>
    </row>
    <row r="78" spans="1:28" ht="24" customHeight="1">
      <c r="A78" s="26" t="s">
        <v>23</v>
      </c>
      <c r="B78" s="14" t="s">
        <v>113</v>
      </c>
      <c r="C78" s="92" t="s">
        <v>24</v>
      </c>
      <c r="D78" s="65">
        <v>0.6</v>
      </c>
      <c r="E78" s="68" t="e">
        <v>#REF!</v>
      </c>
      <c r="F78" s="68" t="e">
        <v>#REF!</v>
      </c>
      <c r="G78" s="65">
        <v>0.6</v>
      </c>
      <c r="H78" s="65">
        <v>0.6</v>
      </c>
      <c r="I78" s="105"/>
      <c r="J78" s="106"/>
      <c r="K78" s="3">
        <v>210</v>
      </c>
      <c r="L78" s="3">
        <v>210</v>
      </c>
      <c r="N78" s="3">
        <v>360</v>
      </c>
      <c r="T78" s="122">
        <v>210</v>
      </c>
      <c r="U78" s="124">
        <v>210</v>
      </c>
      <c r="V78" s="126"/>
      <c r="Z78" s="129">
        <v>360</v>
      </c>
      <c r="AA78" s="129">
        <v>360</v>
      </c>
      <c r="AB78" s="129">
        <v>360</v>
      </c>
    </row>
    <row r="79" spans="1:28" ht="24" customHeight="1">
      <c r="A79" s="13" t="s">
        <v>25</v>
      </c>
      <c r="B79" s="14" t="s">
        <v>113</v>
      </c>
      <c r="C79" s="92" t="s">
        <v>26</v>
      </c>
      <c r="D79" s="65">
        <v>0.6</v>
      </c>
      <c r="E79" s="68" t="e">
        <v>#REF!</v>
      </c>
      <c r="F79" s="68" t="e">
        <v>#REF!</v>
      </c>
      <c r="G79" s="65">
        <v>0.6</v>
      </c>
      <c r="H79" s="65">
        <v>0.6</v>
      </c>
      <c r="I79" s="30"/>
      <c r="J79" s="103"/>
      <c r="K79" s="80">
        <v>27.060000000000002</v>
      </c>
      <c r="L79" s="3">
        <v>27.060000000000002</v>
      </c>
      <c r="N79" s="3">
        <v>27.16</v>
      </c>
      <c r="T79" s="122">
        <v>27.060000000000002</v>
      </c>
      <c r="U79" s="124">
        <v>27.060000000000002</v>
      </c>
      <c r="V79" s="126"/>
      <c r="Z79" s="129">
        <v>27.1</v>
      </c>
      <c r="AA79" s="129">
        <v>27.16</v>
      </c>
      <c r="AB79" s="129">
        <v>27.16</v>
      </c>
    </row>
    <row r="80" spans="1:28" ht="69.75" customHeight="1">
      <c r="A80" s="9" t="s">
        <v>120</v>
      </c>
      <c r="B80" s="12" t="s">
        <v>109</v>
      </c>
      <c r="C80" s="96"/>
      <c r="D80" s="64">
        <v>360</v>
      </c>
      <c r="E80" s="64">
        <v>0</v>
      </c>
      <c r="F80" s="64">
        <v>0</v>
      </c>
      <c r="G80" s="64">
        <v>360</v>
      </c>
      <c r="H80" s="64">
        <v>360</v>
      </c>
      <c r="I80" s="30"/>
      <c r="J80" s="102"/>
      <c r="K80" s="80">
        <v>13.5</v>
      </c>
      <c r="L80" s="3">
        <v>13.5</v>
      </c>
      <c r="N80" s="3">
        <v>13.58</v>
      </c>
      <c r="T80" s="122">
        <v>13.5</v>
      </c>
      <c r="U80" s="124">
        <v>13.5</v>
      </c>
      <c r="V80" s="126"/>
      <c r="Z80" s="129">
        <v>13.5</v>
      </c>
      <c r="AA80" s="129">
        <v>13.58</v>
      </c>
      <c r="AB80" s="129">
        <v>13.58</v>
      </c>
    </row>
    <row r="81" spans="1:28" ht="26.25" customHeight="1">
      <c r="A81" s="13" t="s">
        <v>36</v>
      </c>
      <c r="B81" s="14" t="s">
        <v>109</v>
      </c>
      <c r="C81" s="92" t="s">
        <v>37</v>
      </c>
      <c r="D81" s="65">
        <v>360</v>
      </c>
      <c r="E81" s="68"/>
      <c r="F81" s="68"/>
      <c r="G81" s="65">
        <v>360</v>
      </c>
      <c r="H81" s="65">
        <v>360</v>
      </c>
      <c r="I81" s="30"/>
      <c r="J81" s="102"/>
      <c r="K81" s="80">
        <v>13.5</v>
      </c>
      <c r="L81" s="3">
        <v>13.5</v>
      </c>
      <c r="N81" s="3">
        <v>13.58</v>
      </c>
      <c r="T81" s="122">
        <v>13.5</v>
      </c>
      <c r="U81" s="124">
        <v>13.5</v>
      </c>
      <c r="V81" s="126"/>
      <c r="Z81" s="129">
        <v>13.5</v>
      </c>
      <c r="AA81" s="129">
        <v>13.58</v>
      </c>
      <c r="AB81" s="129">
        <v>13.58</v>
      </c>
    </row>
    <row r="82" spans="1:28" ht="26.25" customHeight="1">
      <c r="A82" s="25" t="s">
        <v>38</v>
      </c>
      <c r="B82" s="14" t="s">
        <v>109</v>
      </c>
      <c r="C82" s="92" t="s">
        <v>39</v>
      </c>
      <c r="D82" s="65">
        <v>360</v>
      </c>
      <c r="E82" s="68" t="e">
        <v>#REF!</v>
      </c>
      <c r="F82" s="68" t="e">
        <v>#REF!</v>
      </c>
      <c r="G82" s="65">
        <v>360</v>
      </c>
      <c r="H82" s="65">
        <v>360</v>
      </c>
      <c r="I82" s="30"/>
      <c r="J82" s="102"/>
      <c r="K82" s="80">
        <v>13.5</v>
      </c>
      <c r="L82" s="3">
        <v>13.5</v>
      </c>
      <c r="N82" s="3">
        <v>13.58</v>
      </c>
      <c r="T82" s="122">
        <v>13.5</v>
      </c>
      <c r="U82" s="124">
        <v>13.5</v>
      </c>
      <c r="V82" s="126"/>
      <c r="Z82" s="129">
        <v>13.5</v>
      </c>
      <c r="AA82" s="129">
        <v>13.58</v>
      </c>
      <c r="AB82" s="129">
        <v>13.58</v>
      </c>
    </row>
    <row r="83" spans="1:28" ht="39" customHeight="1">
      <c r="A83" s="34" t="s">
        <v>54</v>
      </c>
      <c r="B83" s="40" t="s">
        <v>40</v>
      </c>
      <c r="C83" s="98" t="s">
        <v>10</v>
      </c>
      <c r="D83" s="72">
        <v>27.1</v>
      </c>
      <c r="E83" s="72" t="e">
        <v>#REF!</v>
      </c>
      <c r="F83" s="72" t="e">
        <v>#REF!</v>
      </c>
      <c r="G83" s="72">
        <v>27.2</v>
      </c>
      <c r="H83" s="72">
        <v>27.2</v>
      </c>
      <c r="I83" s="30"/>
      <c r="J83" s="102"/>
      <c r="K83" s="80">
        <v>13.56</v>
      </c>
      <c r="L83" s="3">
        <v>13.56</v>
      </c>
      <c r="N83" s="3">
        <v>13.58</v>
      </c>
      <c r="T83" s="122">
        <v>13.56</v>
      </c>
      <c r="U83" s="124">
        <v>13.56</v>
      </c>
      <c r="V83" s="126"/>
      <c r="Z83" s="129">
        <v>13.6</v>
      </c>
      <c r="AA83" s="129">
        <v>13.58</v>
      </c>
      <c r="AB83" s="129">
        <v>13.58</v>
      </c>
    </row>
    <row r="84" spans="1:28" ht="21" customHeight="1">
      <c r="A84" s="32" t="s">
        <v>75</v>
      </c>
      <c r="B84" s="78"/>
      <c r="C84" s="99" t="s">
        <v>10</v>
      </c>
      <c r="D84" s="79"/>
      <c r="E84" s="79"/>
      <c r="F84" s="79"/>
      <c r="G84" s="79"/>
      <c r="H84" s="79"/>
      <c r="I84" s="30"/>
      <c r="J84" s="102"/>
      <c r="K84" s="80">
        <v>13.56</v>
      </c>
      <c r="L84" s="3">
        <v>13.56</v>
      </c>
      <c r="N84" s="3">
        <v>13.58</v>
      </c>
      <c r="T84" s="122">
        <v>13.56</v>
      </c>
      <c r="U84" s="124">
        <v>13.56</v>
      </c>
      <c r="V84" s="126"/>
      <c r="Z84" s="129">
        <v>13.6</v>
      </c>
      <c r="AA84" s="129">
        <v>13.58</v>
      </c>
      <c r="AB84" s="129">
        <v>13.58</v>
      </c>
    </row>
    <row r="85" spans="1:28" ht="54" customHeight="1">
      <c r="A85" s="9" t="s">
        <v>76</v>
      </c>
      <c r="B85" s="12" t="s">
        <v>41</v>
      </c>
      <c r="C85" s="96" t="s">
        <v>10</v>
      </c>
      <c r="D85" s="64">
        <v>13.6</v>
      </c>
      <c r="E85" s="56"/>
      <c r="F85" s="56"/>
      <c r="G85" s="64">
        <v>13.6</v>
      </c>
      <c r="H85" s="64">
        <v>13.6</v>
      </c>
      <c r="I85" s="30"/>
      <c r="J85" s="102"/>
      <c r="K85" s="80">
        <v>13.56</v>
      </c>
      <c r="L85" s="3">
        <v>13.56</v>
      </c>
      <c r="N85" s="3">
        <v>13.58</v>
      </c>
      <c r="T85" s="122">
        <v>13.56</v>
      </c>
      <c r="U85" s="124">
        <v>13.56</v>
      </c>
      <c r="V85" s="126"/>
      <c r="Z85" s="129">
        <v>13.6</v>
      </c>
      <c r="AA85" s="129">
        <v>13.58</v>
      </c>
      <c r="AB85" s="129">
        <v>13.58</v>
      </c>
    </row>
    <row r="86" spans="1:28" ht="25.5" customHeight="1">
      <c r="A86" s="13" t="s">
        <v>23</v>
      </c>
      <c r="B86" s="14" t="s">
        <v>41</v>
      </c>
      <c r="C86" s="92" t="s">
        <v>24</v>
      </c>
      <c r="D86" s="65">
        <v>13.6</v>
      </c>
      <c r="E86" s="61"/>
      <c r="F86" s="61"/>
      <c r="G86" s="65">
        <v>13.6</v>
      </c>
      <c r="H86" s="65">
        <v>13.6</v>
      </c>
      <c r="I86" s="30"/>
      <c r="J86" s="102"/>
      <c r="K86" s="3">
        <v>8740.116</v>
      </c>
      <c r="L86" s="3">
        <v>8740.116</v>
      </c>
      <c r="N86" s="3">
        <v>9141.933</v>
      </c>
      <c r="T86" s="122">
        <v>8740.116</v>
      </c>
      <c r="U86" s="124">
        <v>8740.116</v>
      </c>
      <c r="V86" s="126"/>
      <c r="Z86" s="129">
        <v>14369.3</v>
      </c>
      <c r="AA86" s="129">
        <v>9141.933</v>
      </c>
      <c r="AB86" s="129">
        <v>9599</v>
      </c>
    </row>
    <row r="87" spans="1:28" ht="25.5" customHeight="1">
      <c r="A87" s="13" t="s">
        <v>25</v>
      </c>
      <c r="B87" s="14" t="s">
        <v>41</v>
      </c>
      <c r="C87" s="92" t="s">
        <v>26</v>
      </c>
      <c r="D87" s="65">
        <v>13.6</v>
      </c>
      <c r="E87" s="61"/>
      <c r="F87" s="61"/>
      <c r="G87" s="65">
        <v>13.6</v>
      </c>
      <c r="H87" s="65">
        <v>13.6</v>
      </c>
      <c r="I87" s="30"/>
      <c r="J87" s="102"/>
      <c r="K87" s="3">
        <v>8740.116</v>
      </c>
      <c r="L87" s="3">
        <v>8740.116</v>
      </c>
      <c r="N87" s="3">
        <v>9141.933</v>
      </c>
      <c r="T87" s="122">
        <v>8740.116</v>
      </c>
      <c r="U87" s="124">
        <v>8740.116</v>
      </c>
      <c r="V87" s="126"/>
      <c r="Z87" s="129">
        <v>14369.3</v>
      </c>
      <c r="AA87" s="129">
        <v>9141.933</v>
      </c>
      <c r="AB87" s="129">
        <v>9599</v>
      </c>
    </row>
    <row r="88" spans="1:28" ht="46.5">
      <c r="A88" s="9" t="s">
        <v>77</v>
      </c>
      <c r="B88" s="12" t="s">
        <v>42</v>
      </c>
      <c r="C88" s="96" t="s">
        <v>10</v>
      </c>
      <c r="D88" s="64">
        <v>13.5</v>
      </c>
      <c r="E88" s="56"/>
      <c r="F88" s="56"/>
      <c r="G88" s="64">
        <v>13.6</v>
      </c>
      <c r="H88" s="64">
        <v>13.6</v>
      </c>
      <c r="I88" s="30"/>
      <c r="J88" s="102"/>
      <c r="K88" s="3">
        <v>8740.116</v>
      </c>
      <c r="L88" s="3">
        <v>8740.116</v>
      </c>
      <c r="N88" s="3">
        <v>9141.933</v>
      </c>
      <c r="T88" s="122">
        <v>8740.116</v>
      </c>
      <c r="U88" s="124">
        <v>8740.116</v>
      </c>
      <c r="V88" s="126"/>
      <c r="Z88" s="129">
        <v>14369.3</v>
      </c>
      <c r="AA88" s="129">
        <v>9141.933</v>
      </c>
      <c r="AB88" s="129">
        <v>9599</v>
      </c>
    </row>
    <row r="89" spans="1:28" ht="24" customHeight="1">
      <c r="A89" s="13" t="s">
        <v>23</v>
      </c>
      <c r="B89" s="14" t="s">
        <v>42</v>
      </c>
      <c r="C89" s="92" t="s">
        <v>24</v>
      </c>
      <c r="D89" s="65">
        <v>13.5</v>
      </c>
      <c r="E89" s="61"/>
      <c r="F89" s="61"/>
      <c r="G89" s="65">
        <v>13.6</v>
      </c>
      <c r="H89" s="65">
        <v>13.6</v>
      </c>
      <c r="I89" s="30"/>
      <c r="J89" s="102"/>
      <c r="K89" s="3">
        <v>8740.116</v>
      </c>
      <c r="L89" s="3">
        <v>8740.116</v>
      </c>
      <c r="N89" s="3">
        <v>9141.933</v>
      </c>
      <c r="T89" s="122">
        <v>8740.116</v>
      </c>
      <c r="U89" s="124">
        <v>8740.116</v>
      </c>
      <c r="V89" s="126"/>
      <c r="Z89" s="129">
        <v>14369.3</v>
      </c>
      <c r="AA89" s="129">
        <v>9141.933</v>
      </c>
      <c r="AB89" s="129">
        <v>9599</v>
      </c>
    </row>
    <row r="90" spans="1:28" ht="24" customHeight="1">
      <c r="A90" s="13" t="s">
        <v>25</v>
      </c>
      <c r="B90" s="14" t="s">
        <v>42</v>
      </c>
      <c r="C90" s="92" t="s">
        <v>26</v>
      </c>
      <c r="D90" s="65">
        <v>13.5</v>
      </c>
      <c r="E90" s="61"/>
      <c r="F90" s="61"/>
      <c r="G90" s="65">
        <v>13.6</v>
      </c>
      <c r="H90" s="65">
        <v>13.6</v>
      </c>
      <c r="I90" s="30"/>
      <c r="J90" s="102"/>
      <c r="K90" s="3">
        <v>8740.116</v>
      </c>
      <c r="L90" s="3">
        <v>8740.116</v>
      </c>
      <c r="N90" s="3">
        <v>9141.933</v>
      </c>
      <c r="T90" s="122">
        <v>8740.116</v>
      </c>
      <c r="U90" s="124">
        <v>8740.116</v>
      </c>
      <c r="V90" s="126"/>
      <c r="Z90" s="129">
        <v>14369.3</v>
      </c>
      <c r="AA90" s="129">
        <v>9141.933</v>
      </c>
      <c r="AB90" s="129">
        <v>9599</v>
      </c>
    </row>
    <row r="91" spans="1:28" ht="27" customHeight="1">
      <c r="A91" s="41" t="s">
        <v>59</v>
      </c>
      <c r="B91" s="40" t="s">
        <v>43</v>
      </c>
      <c r="C91" s="98" t="s">
        <v>10</v>
      </c>
      <c r="D91" s="72">
        <v>14369.3</v>
      </c>
      <c r="E91" s="72" t="e">
        <v>#REF!</v>
      </c>
      <c r="F91" s="72" t="e">
        <v>#REF!</v>
      </c>
      <c r="G91" s="72">
        <v>9141.9</v>
      </c>
      <c r="H91" s="72">
        <v>9599</v>
      </c>
      <c r="I91" s="30"/>
      <c r="J91" s="76"/>
      <c r="K91" s="3">
        <v>1312.5517</v>
      </c>
      <c r="L91" s="3">
        <v>1312.5517</v>
      </c>
      <c r="N91" s="3">
        <v>560</v>
      </c>
      <c r="T91" s="122">
        <v>1312.5517</v>
      </c>
      <c r="U91" s="124">
        <v>1312.5017</v>
      </c>
      <c r="V91" s="128"/>
      <c r="Z91" s="129">
        <v>736</v>
      </c>
      <c r="AA91" s="129">
        <v>700</v>
      </c>
      <c r="AB91" s="129">
        <v>700</v>
      </c>
    </row>
    <row r="92" spans="1:28" ht="41.25" customHeight="1">
      <c r="A92" s="9" t="s">
        <v>131</v>
      </c>
      <c r="B92" s="12" t="s">
        <v>78</v>
      </c>
      <c r="C92" s="96" t="s">
        <v>10</v>
      </c>
      <c r="D92" s="64">
        <v>14369.3</v>
      </c>
      <c r="E92" s="56"/>
      <c r="F92" s="56"/>
      <c r="G92" s="64">
        <v>9141.9</v>
      </c>
      <c r="H92" s="64">
        <v>9599</v>
      </c>
      <c r="I92" s="30"/>
      <c r="J92" s="76"/>
      <c r="K92" s="3">
        <v>1312.5517</v>
      </c>
      <c r="L92" s="3">
        <v>1312.5517</v>
      </c>
      <c r="N92" s="3">
        <v>560</v>
      </c>
      <c r="T92" s="122">
        <v>1312.5517</v>
      </c>
      <c r="U92" s="124">
        <v>1312.5017</v>
      </c>
      <c r="V92" s="128"/>
      <c r="Z92" s="129">
        <v>736</v>
      </c>
      <c r="AA92" s="129">
        <v>700</v>
      </c>
      <c r="AB92" s="129">
        <v>700</v>
      </c>
    </row>
    <row r="93" spans="1:28" ht="64.5" customHeight="1">
      <c r="A93" s="9" t="s">
        <v>132</v>
      </c>
      <c r="B93" s="12" t="s">
        <v>44</v>
      </c>
      <c r="C93" s="96" t="s">
        <v>10</v>
      </c>
      <c r="D93" s="64">
        <v>14369.3</v>
      </c>
      <c r="E93" s="56"/>
      <c r="F93" s="56"/>
      <c r="G93" s="64">
        <v>9141.9</v>
      </c>
      <c r="H93" s="64">
        <v>9599</v>
      </c>
      <c r="I93" s="30"/>
      <c r="J93" s="76"/>
      <c r="K93" s="3">
        <v>1312.5517</v>
      </c>
      <c r="L93" s="3">
        <v>1312.5517</v>
      </c>
      <c r="N93" s="3">
        <v>560</v>
      </c>
      <c r="T93" s="122">
        <v>1312.5517</v>
      </c>
      <c r="U93" s="124">
        <v>1312.5017</v>
      </c>
      <c r="V93" s="128"/>
      <c r="Z93" s="129">
        <v>736</v>
      </c>
      <c r="AA93" s="129">
        <v>700</v>
      </c>
      <c r="AB93" s="129">
        <v>700</v>
      </c>
    </row>
    <row r="94" spans="1:28" ht="21" customHeight="1">
      <c r="A94" s="13" t="s">
        <v>23</v>
      </c>
      <c r="B94" s="14" t="s">
        <v>44</v>
      </c>
      <c r="C94" s="92" t="s">
        <v>24</v>
      </c>
      <c r="D94" s="65">
        <v>14369.3</v>
      </c>
      <c r="E94" s="61"/>
      <c r="F94" s="61"/>
      <c r="G94" s="65">
        <v>9141.9</v>
      </c>
      <c r="H94" s="65">
        <v>9599</v>
      </c>
      <c r="I94" s="30"/>
      <c r="J94" s="76"/>
      <c r="K94" s="3">
        <v>1312.5517</v>
      </c>
      <c r="L94" s="3">
        <v>1312.5517</v>
      </c>
      <c r="N94" s="3">
        <v>560</v>
      </c>
      <c r="T94" s="122">
        <v>1312.5517</v>
      </c>
      <c r="U94" s="124">
        <v>1312.5017</v>
      </c>
      <c r="V94" s="128"/>
      <c r="Z94" s="129">
        <v>736</v>
      </c>
      <c r="AA94" s="129">
        <v>700</v>
      </c>
      <c r="AB94" s="129">
        <v>700</v>
      </c>
    </row>
    <row r="95" spans="1:28" ht="21" customHeight="1">
      <c r="A95" s="13" t="s">
        <v>25</v>
      </c>
      <c r="B95" s="14" t="s">
        <v>44</v>
      </c>
      <c r="C95" s="92" t="s">
        <v>26</v>
      </c>
      <c r="D95" s="65">
        <v>14369.3</v>
      </c>
      <c r="E95" s="61">
        <v>9141.933</v>
      </c>
      <c r="F95" s="61">
        <v>9599</v>
      </c>
      <c r="G95" s="65">
        <v>9141.9</v>
      </c>
      <c r="H95" s="65">
        <v>9599</v>
      </c>
      <c r="I95" s="30"/>
      <c r="J95" s="76"/>
      <c r="K95" s="3">
        <v>1312.5517</v>
      </c>
      <c r="L95" s="3">
        <v>1312.5517</v>
      </c>
      <c r="N95" s="3">
        <v>560</v>
      </c>
      <c r="T95" s="122">
        <v>1312.5517</v>
      </c>
      <c r="U95" s="124">
        <v>1312.5017</v>
      </c>
      <c r="V95" s="128"/>
      <c r="Z95" s="129">
        <v>736</v>
      </c>
      <c r="AA95" s="129">
        <v>700</v>
      </c>
      <c r="AB95" s="129">
        <v>700</v>
      </c>
    </row>
    <row r="96" spans="1:22" ht="36" customHeight="1">
      <c r="A96" s="41" t="s">
        <v>57</v>
      </c>
      <c r="B96" s="35" t="s">
        <v>45</v>
      </c>
      <c r="C96" s="94" t="s">
        <v>10</v>
      </c>
      <c r="D96" s="63">
        <v>736</v>
      </c>
      <c r="E96" s="63" t="e">
        <v>#REF!</v>
      </c>
      <c r="F96" s="63" t="e">
        <v>#REF!</v>
      </c>
      <c r="G96" s="63">
        <v>700</v>
      </c>
      <c r="H96" s="63">
        <v>700</v>
      </c>
      <c r="I96" s="30"/>
      <c r="J96" s="76"/>
      <c r="V96" s="128"/>
    </row>
    <row r="97" spans="1:28" ht="36" customHeight="1">
      <c r="A97" s="85" t="s">
        <v>103</v>
      </c>
      <c r="B97" s="33" t="s">
        <v>108</v>
      </c>
      <c r="C97" s="95" t="s">
        <v>10</v>
      </c>
      <c r="D97" s="71">
        <v>736</v>
      </c>
      <c r="E97" s="71" t="e">
        <v>#REF!</v>
      </c>
      <c r="F97" s="71" t="e">
        <v>#REF!</v>
      </c>
      <c r="G97" s="71">
        <v>700</v>
      </c>
      <c r="H97" s="71">
        <v>700</v>
      </c>
      <c r="I97" s="30"/>
      <c r="J97" s="76"/>
      <c r="K97" s="3">
        <v>0</v>
      </c>
      <c r="L97" s="3">
        <v>0</v>
      </c>
      <c r="N97" s="3">
        <v>0</v>
      </c>
      <c r="T97" s="122">
        <v>0</v>
      </c>
      <c r="U97" s="124">
        <v>0</v>
      </c>
      <c r="V97" s="128"/>
      <c r="Z97" s="129">
        <v>0</v>
      </c>
      <c r="AA97" s="129">
        <v>0</v>
      </c>
      <c r="AB97" s="129">
        <v>0</v>
      </c>
    </row>
    <row r="98" spans="1:28" ht="57.75" customHeight="1">
      <c r="A98" s="9" t="s">
        <v>104</v>
      </c>
      <c r="B98" s="12" t="s">
        <v>46</v>
      </c>
      <c r="C98" s="96" t="s">
        <v>10</v>
      </c>
      <c r="D98" s="64">
        <v>736</v>
      </c>
      <c r="E98" s="64" t="e">
        <v>#REF!</v>
      </c>
      <c r="F98" s="64" t="e">
        <v>#REF!</v>
      </c>
      <c r="G98" s="64">
        <v>700</v>
      </c>
      <c r="H98" s="64">
        <v>700</v>
      </c>
      <c r="I98" s="30"/>
      <c r="J98" s="76"/>
      <c r="K98" s="3">
        <v>0</v>
      </c>
      <c r="L98" s="3">
        <v>0</v>
      </c>
      <c r="N98" s="3">
        <v>0</v>
      </c>
      <c r="T98" s="122">
        <v>0</v>
      </c>
      <c r="U98" s="124">
        <v>0</v>
      </c>
      <c r="V98" s="128"/>
      <c r="Z98" s="129">
        <v>0</v>
      </c>
      <c r="AA98" s="129">
        <v>0</v>
      </c>
      <c r="AB98" s="129">
        <v>0</v>
      </c>
    </row>
    <row r="99" spans="1:28" ht="21" customHeight="1">
      <c r="A99" s="13" t="s">
        <v>23</v>
      </c>
      <c r="B99" s="14" t="s">
        <v>46</v>
      </c>
      <c r="C99" s="92" t="s">
        <v>24</v>
      </c>
      <c r="D99" s="65">
        <v>736</v>
      </c>
      <c r="E99" s="65" t="e">
        <v>#REF!</v>
      </c>
      <c r="F99" s="65" t="e">
        <v>#REF!</v>
      </c>
      <c r="G99" s="65">
        <v>700</v>
      </c>
      <c r="H99" s="65">
        <v>700</v>
      </c>
      <c r="I99" s="30"/>
      <c r="J99" s="76"/>
      <c r="K99" s="3">
        <v>0</v>
      </c>
      <c r="L99" s="3">
        <v>0</v>
      </c>
      <c r="N99" s="3">
        <v>0</v>
      </c>
      <c r="T99" s="122">
        <v>0</v>
      </c>
      <c r="U99" s="124">
        <v>0</v>
      </c>
      <c r="V99" s="128"/>
      <c r="Z99" s="129">
        <v>0</v>
      </c>
      <c r="AA99" s="129">
        <v>0</v>
      </c>
      <c r="AB99" s="129">
        <v>0</v>
      </c>
    </row>
    <row r="100" spans="1:28" ht="23.25" customHeight="1">
      <c r="A100" s="13" t="s">
        <v>25</v>
      </c>
      <c r="B100" s="14" t="s">
        <v>46</v>
      </c>
      <c r="C100" s="92" t="s">
        <v>26</v>
      </c>
      <c r="D100" s="65">
        <v>736</v>
      </c>
      <c r="E100" s="65" t="e">
        <v>#REF!</v>
      </c>
      <c r="F100" s="65" t="e">
        <v>#REF!</v>
      </c>
      <c r="G100" s="65">
        <v>700</v>
      </c>
      <c r="H100" s="65">
        <v>700</v>
      </c>
      <c r="J100" s="82"/>
      <c r="K100" s="81">
        <v>6082.364310000001</v>
      </c>
      <c r="L100" s="3">
        <v>6082.31431</v>
      </c>
      <c r="N100" s="3">
        <v>2806.116</v>
      </c>
      <c r="T100" s="122">
        <v>6082.40431</v>
      </c>
      <c r="U100" s="124">
        <v>6082.354310000001</v>
      </c>
      <c r="V100" s="128"/>
      <c r="Z100" s="129">
        <v>3804.9</v>
      </c>
      <c r="AA100" s="129">
        <v>3887.26</v>
      </c>
      <c r="AB100" s="129">
        <v>4027.54</v>
      </c>
    </row>
    <row r="101" spans="1:28" ht="23.25" customHeight="1" hidden="1">
      <c r="A101" s="85" t="s">
        <v>105</v>
      </c>
      <c r="B101" s="33" t="s">
        <v>107</v>
      </c>
      <c r="C101" s="95"/>
      <c r="D101" s="71"/>
      <c r="E101" s="71"/>
      <c r="F101" s="71"/>
      <c r="G101" s="71"/>
      <c r="H101" s="71"/>
      <c r="J101" s="82"/>
      <c r="K101" s="3">
        <v>401.0031</v>
      </c>
      <c r="L101" s="3">
        <v>401.0031</v>
      </c>
      <c r="N101" s="3">
        <v>0</v>
      </c>
      <c r="T101" s="122">
        <v>401.0031</v>
      </c>
      <c r="U101" s="124">
        <v>401.0031</v>
      </c>
      <c r="Z101" s="129">
        <v>32.4</v>
      </c>
      <c r="AA101" s="129">
        <v>0</v>
      </c>
      <c r="AB101" s="129">
        <v>0</v>
      </c>
    </row>
    <row r="102" spans="1:28" ht="23.25" customHeight="1" hidden="1">
      <c r="A102" s="9" t="s">
        <v>106</v>
      </c>
      <c r="B102" s="12" t="s">
        <v>47</v>
      </c>
      <c r="C102" s="96" t="s">
        <v>10</v>
      </c>
      <c r="D102" s="64">
        <v>0</v>
      </c>
      <c r="E102" s="64" t="e">
        <v>#REF!</v>
      </c>
      <c r="F102" s="64" t="e">
        <v>#REF!</v>
      </c>
      <c r="G102" s="64">
        <v>0</v>
      </c>
      <c r="H102" s="64">
        <v>0</v>
      </c>
      <c r="J102" s="82"/>
      <c r="K102" s="3">
        <v>299.993</v>
      </c>
      <c r="L102" s="3">
        <v>299.993</v>
      </c>
      <c r="N102" s="3">
        <v>0</v>
      </c>
      <c r="T102" s="122">
        <v>299.993</v>
      </c>
      <c r="U102" s="124">
        <v>299.993</v>
      </c>
      <c r="Z102" s="129">
        <v>32.4</v>
      </c>
      <c r="AA102" s="129">
        <v>0</v>
      </c>
      <c r="AB102" s="129">
        <v>0</v>
      </c>
    </row>
    <row r="103" spans="1:28" ht="23.25" customHeight="1" hidden="1">
      <c r="A103" s="13" t="s">
        <v>23</v>
      </c>
      <c r="B103" s="14" t="s">
        <v>47</v>
      </c>
      <c r="C103" s="92" t="s">
        <v>24</v>
      </c>
      <c r="D103" s="65">
        <v>0</v>
      </c>
      <c r="E103" s="65" t="e">
        <v>#REF!</v>
      </c>
      <c r="F103" s="65" t="e">
        <v>#REF!</v>
      </c>
      <c r="G103" s="65">
        <v>0</v>
      </c>
      <c r="H103" s="65">
        <v>0</v>
      </c>
      <c r="J103" s="82"/>
      <c r="K103" s="3">
        <v>299.993</v>
      </c>
      <c r="L103" s="3">
        <v>299.993</v>
      </c>
      <c r="N103" s="3">
        <v>0</v>
      </c>
      <c r="T103" s="122">
        <v>299.993</v>
      </c>
      <c r="U103" s="124">
        <v>299.993</v>
      </c>
      <c r="Z103" s="129">
        <v>32.4</v>
      </c>
      <c r="AA103" s="129">
        <v>0</v>
      </c>
      <c r="AB103" s="129">
        <v>0</v>
      </c>
    </row>
    <row r="104" spans="1:28" ht="23.25" customHeight="1" hidden="1">
      <c r="A104" s="13" t="s">
        <v>25</v>
      </c>
      <c r="B104" s="14" t="s">
        <v>47</v>
      </c>
      <c r="C104" s="92" t="s">
        <v>26</v>
      </c>
      <c r="D104" s="65">
        <v>0</v>
      </c>
      <c r="E104" s="65" t="e">
        <v>#REF!</v>
      </c>
      <c r="F104" s="65" t="e">
        <v>#REF!</v>
      </c>
      <c r="G104" s="65">
        <v>0</v>
      </c>
      <c r="H104" s="65">
        <v>0</v>
      </c>
      <c r="J104" s="82"/>
      <c r="K104" s="3">
        <v>299.993</v>
      </c>
      <c r="L104" s="3">
        <v>299.993</v>
      </c>
      <c r="N104" s="3">
        <v>0</v>
      </c>
      <c r="T104" s="122">
        <v>299.993</v>
      </c>
      <c r="U104" s="124">
        <v>299.993</v>
      </c>
      <c r="Z104" s="129">
        <v>32.4</v>
      </c>
      <c r="AA104" s="129">
        <v>0</v>
      </c>
      <c r="AB104" s="129">
        <v>0</v>
      </c>
    </row>
    <row r="105" spans="1:28" ht="45" customHeight="1">
      <c r="A105" s="42" t="s">
        <v>135</v>
      </c>
      <c r="B105" s="43" t="s">
        <v>48</v>
      </c>
      <c r="C105" s="100" t="s">
        <v>10</v>
      </c>
      <c r="D105" s="73">
        <v>3804.9</v>
      </c>
      <c r="E105" s="73" t="e">
        <v>#REF!</v>
      </c>
      <c r="F105" s="73" t="e">
        <v>#REF!</v>
      </c>
      <c r="G105" s="73">
        <v>3887.2000000000003</v>
      </c>
      <c r="H105" s="73">
        <v>4027.5</v>
      </c>
      <c r="J105" s="82"/>
      <c r="K105" s="3">
        <v>990.0462100000001</v>
      </c>
      <c r="L105" s="3">
        <v>990.0462100000001</v>
      </c>
      <c r="N105" s="3">
        <v>770.196</v>
      </c>
      <c r="T105" s="122">
        <v>990.09621</v>
      </c>
      <c r="U105" s="124">
        <v>990.0462100000001</v>
      </c>
      <c r="Z105" s="129">
        <v>720</v>
      </c>
      <c r="AA105" s="129">
        <v>770</v>
      </c>
      <c r="AB105" s="129">
        <v>770</v>
      </c>
    </row>
    <row r="106" spans="1:28" ht="27" customHeight="1">
      <c r="A106" s="37" t="s">
        <v>136</v>
      </c>
      <c r="B106" s="33" t="s">
        <v>79</v>
      </c>
      <c r="C106" s="95" t="s">
        <v>10</v>
      </c>
      <c r="D106" s="71">
        <v>32.4</v>
      </c>
      <c r="E106" s="71" t="e">
        <v>#REF!</v>
      </c>
      <c r="F106" s="71" t="e">
        <v>#REF!</v>
      </c>
      <c r="G106" s="71">
        <v>0</v>
      </c>
      <c r="H106" s="71">
        <v>0</v>
      </c>
      <c r="J106" s="82"/>
      <c r="K106" s="3">
        <v>990.0462100000001</v>
      </c>
      <c r="L106" s="3">
        <v>990.0462100000001</v>
      </c>
      <c r="N106" s="3">
        <v>770.196</v>
      </c>
      <c r="T106" s="122">
        <v>990.09621</v>
      </c>
      <c r="U106" s="124">
        <v>990.0462100000001</v>
      </c>
      <c r="Z106" s="129">
        <v>720</v>
      </c>
      <c r="AA106" s="129">
        <v>770</v>
      </c>
      <c r="AB106" s="129">
        <v>770</v>
      </c>
    </row>
    <row r="107" spans="1:28" ht="55.5" customHeight="1">
      <c r="A107" s="9" t="s">
        <v>137</v>
      </c>
      <c r="B107" s="36" t="s">
        <v>134</v>
      </c>
      <c r="C107" s="96" t="s">
        <v>10</v>
      </c>
      <c r="D107" s="115">
        <v>32.4</v>
      </c>
      <c r="E107" s="58"/>
      <c r="F107" s="58"/>
      <c r="G107" s="58">
        <v>0</v>
      </c>
      <c r="H107" s="58">
        <v>0</v>
      </c>
      <c r="J107" s="82"/>
      <c r="K107" s="81">
        <v>990.0462100000001</v>
      </c>
      <c r="L107" s="3">
        <v>990.0462100000001</v>
      </c>
      <c r="N107" s="3">
        <v>770.196</v>
      </c>
      <c r="T107" s="122">
        <v>990.09621</v>
      </c>
      <c r="U107" s="124">
        <v>990.0462100000001</v>
      </c>
      <c r="Z107" s="129">
        <v>720</v>
      </c>
      <c r="AA107" s="129">
        <v>770</v>
      </c>
      <c r="AB107" s="129">
        <v>770</v>
      </c>
    </row>
    <row r="108" spans="1:28" ht="23.25" customHeight="1">
      <c r="A108" s="13" t="s">
        <v>23</v>
      </c>
      <c r="B108" s="36" t="s">
        <v>134</v>
      </c>
      <c r="C108" s="92" t="s">
        <v>24</v>
      </c>
      <c r="D108" s="101">
        <v>32.4</v>
      </c>
      <c r="E108" s="59"/>
      <c r="F108" s="59"/>
      <c r="G108" s="59">
        <v>0</v>
      </c>
      <c r="H108" s="59">
        <v>0</v>
      </c>
      <c r="J108" s="82"/>
      <c r="K108" s="3">
        <v>990.0462100000001</v>
      </c>
      <c r="L108" s="3">
        <v>990.0462100000001</v>
      </c>
      <c r="N108" s="3">
        <v>770.196</v>
      </c>
      <c r="T108" s="122">
        <v>990.09621</v>
      </c>
      <c r="U108" s="124">
        <v>990.0462100000001</v>
      </c>
      <c r="Z108" s="129">
        <v>720</v>
      </c>
      <c r="AA108" s="129">
        <v>770</v>
      </c>
      <c r="AB108" s="129">
        <v>770</v>
      </c>
    </row>
    <row r="109" spans="1:28" ht="23.25" customHeight="1">
      <c r="A109" s="13" t="s">
        <v>25</v>
      </c>
      <c r="B109" s="36" t="s">
        <v>134</v>
      </c>
      <c r="C109" s="92" t="s">
        <v>26</v>
      </c>
      <c r="D109" s="101">
        <v>32.4</v>
      </c>
      <c r="E109" s="59"/>
      <c r="F109" s="59"/>
      <c r="G109" s="59">
        <v>0</v>
      </c>
      <c r="H109" s="59">
        <v>0</v>
      </c>
      <c r="J109" s="82"/>
      <c r="K109" s="81">
        <v>1882.41</v>
      </c>
      <c r="L109" s="3">
        <v>1882.3600000000001</v>
      </c>
      <c r="N109" s="3">
        <v>2035.92</v>
      </c>
      <c r="T109" s="122">
        <v>1882.3600000000001</v>
      </c>
      <c r="U109" s="124">
        <v>1882.3600000000001</v>
      </c>
      <c r="Z109" s="129">
        <v>2983.1</v>
      </c>
      <c r="AA109" s="129">
        <v>3117.26</v>
      </c>
      <c r="AB109" s="129">
        <v>3257.54</v>
      </c>
    </row>
    <row r="110" spans="1:28" ht="27" customHeight="1">
      <c r="A110" s="37" t="s">
        <v>85</v>
      </c>
      <c r="B110" s="33" t="s">
        <v>80</v>
      </c>
      <c r="C110" s="95" t="s">
        <v>10</v>
      </c>
      <c r="D110" s="71">
        <v>720</v>
      </c>
      <c r="E110" s="71" t="e">
        <v>#REF!</v>
      </c>
      <c r="F110" s="71" t="e">
        <v>#REF!</v>
      </c>
      <c r="G110" s="71">
        <v>770</v>
      </c>
      <c r="H110" s="71">
        <v>770</v>
      </c>
      <c r="J110" s="82"/>
      <c r="K110" s="3">
        <v>0.45</v>
      </c>
      <c r="L110" s="3">
        <v>0.4</v>
      </c>
      <c r="N110" s="3">
        <v>0.4</v>
      </c>
      <c r="T110" s="122">
        <v>0.4</v>
      </c>
      <c r="U110" s="124">
        <v>0.4</v>
      </c>
      <c r="Z110" s="129">
        <v>0.4</v>
      </c>
      <c r="AA110" s="129">
        <v>0.4</v>
      </c>
      <c r="AB110" s="129">
        <v>0.4</v>
      </c>
    </row>
    <row r="111" spans="1:28" ht="51" customHeight="1">
      <c r="A111" s="9" t="s">
        <v>86</v>
      </c>
      <c r="B111" s="12" t="s">
        <v>82</v>
      </c>
      <c r="C111" s="96" t="s">
        <v>10</v>
      </c>
      <c r="D111" s="64">
        <v>720</v>
      </c>
      <c r="E111" s="69" t="e">
        <v>#REF!</v>
      </c>
      <c r="F111" s="69" t="e">
        <v>#REF!</v>
      </c>
      <c r="G111" s="64">
        <v>770</v>
      </c>
      <c r="H111" s="64">
        <v>770</v>
      </c>
      <c r="J111" s="82"/>
      <c r="K111" s="3">
        <v>0.45</v>
      </c>
      <c r="L111" s="3">
        <v>0.4</v>
      </c>
      <c r="N111" s="3">
        <v>0.4</v>
      </c>
      <c r="T111" s="122">
        <v>0.4</v>
      </c>
      <c r="U111" s="124">
        <v>0.4</v>
      </c>
      <c r="Z111" s="129">
        <v>0.4</v>
      </c>
      <c r="AA111" s="129">
        <v>0.4</v>
      </c>
      <c r="AB111" s="129">
        <v>0.4</v>
      </c>
    </row>
    <row r="112" spans="1:28" ht="27.75" customHeight="1">
      <c r="A112" s="13" t="s">
        <v>23</v>
      </c>
      <c r="B112" s="14" t="s">
        <v>82</v>
      </c>
      <c r="C112" s="92" t="s">
        <v>24</v>
      </c>
      <c r="D112" s="65">
        <v>720</v>
      </c>
      <c r="E112" s="68" t="e">
        <v>#REF!</v>
      </c>
      <c r="F112" s="68" t="e">
        <v>#REF!</v>
      </c>
      <c r="G112" s="65">
        <v>770</v>
      </c>
      <c r="H112" s="65">
        <v>770</v>
      </c>
      <c r="J112" s="82"/>
      <c r="K112" s="3">
        <v>0.45</v>
      </c>
      <c r="L112" s="3">
        <v>0.4</v>
      </c>
      <c r="N112" s="3">
        <v>0.4</v>
      </c>
      <c r="T112" s="122">
        <v>0.4</v>
      </c>
      <c r="U112" s="124">
        <v>0.4</v>
      </c>
      <c r="Z112" s="129">
        <v>0.4</v>
      </c>
      <c r="AA112" s="129">
        <v>0.4</v>
      </c>
      <c r="AB112" s="129">
        <v>0.4</v>
      </c>
    </row>
    <row r="113" spans="1:28" ht="27.75" customHeight="1">
      <c r="A113" s="13" t="s">
        <v>25</v>
      </c>
      <c r="B113" s="14" t="s">
        <v>82</v>
      </c>
      <c r="C113" s="92" t="s">
        <v>26</v>
      </c>
      <c r="D113" s="65">
        <v>720</v>
      </c>
      <c r="E113" s="68" t="e">
        <v>#REF!</v>
      </c>
      <c r="F113" s="68" t="e">
        <v>#REF!</v>
      </c>
      <c r="G113" s="65">
        <v>770</v>
      </c>
      <c r="H113" s="65">
        <v>770</v>
      </c>
      <c r="J113" s="82"/>
      <c r="K113" s="81">
        <v>1881.96</v>
      </c>
      <c r="L113" s="3">
        <v>1881.96</v>
      </c>
      <c r="N113" s="3">
        <v>2035.52</v>
      </c>
      <c r="T113" s="122">
        <v>1881.96</v>
      </c>
      <c r="U113" s="124">
        <v>1881.96</v>
      </c>
      <c r="Z113" s="129">
        <v>2982.7</v>
      </c>
      <c r="AA113" s="129">
        <v>3116.86</v>
      </c>
      <c r="AB113" s="129">
        <v>3257.14</v>
      </c>
    </row>
    <row r="114" spans="1:28" ht="39" customHeight="1">
      <c r="A114" s="32" t="s">
        <v>84</v>
      </c>
      <c r="B114" s="33" t="s">
        <v>81</v>
      </c>
      <c r="C114" s="95" t="s">
        <v>10</v>
      </c>
      <c r="D114" s="71">
        <v>2983.1</v>
      </c>
      <c r="E114" s="71" t="e">
        <v>#REF!</v>
      </c>
      <c r="F114" s="71" t="e">
        <v>#REF!</v>
      </c>
      <c r="G114" s="71">
        <v>3117.2000000000003</v>
      </c>
      <c r="H114" s="71">
        <v>3257.5</v>
      </c>
      <c r="J114" s="82"/>
      <c r="K114" s="3">
        <v>1881.96</v>
      </c>
      <c r="L114" s="3">
        <v>1881.96</v>
      </c>
      <c r="N114" s="3">
        <v>2035.52</v>
      </c>
      <c r="T114" s="122">
        <v>1881.96</v>
      </c>
      <c r="U114" s="124">
        <v>1881.96</v>
      </c>
      <c r="Z114" s="129">
        <v>2982.7</v>
      </c>
      <c r="AA114" s="129">
        <v>3116.86</v>
      </c>
      <c r="AB114" s="129">
        <v>3257.14</v>
      </c>
    </row>
    <row r="115" spans="1:28" ht="69" customHeight="1">
      <c r="A115" s="9" t="s">
        <v>154</v>
      </c>
      <c r="B115" s="14" t="s">
        <v>126</v>
      </c>
      <c r="C115" s="96" t="s">
        <v>10</v>
      </c>
      <c r="D115" s="65">
        <v>0.4</v>
      </c>
      <c r="E115" s="68"/>
      <c r="F115" s="68"/>
      <c r="G115" s="65">
        <v>0.4</v>
      </c>
      <c r="H115" s="65">
        <v>0.4</v>
      </c>
      <c r="J115" s="82"/>
      <c r="K115" s="3">
        <v>1881.96</v>
      </c>
      <c r="L115" s="3">
        <v>1881.96</v>
      </c>
      <c r="N115" s="3">
        <v>2035.52</v>
      </c>
      <c r="T115" s="122">
        <v>1881.96</v>
      </c>
      <c r="U115" s="124">
        <v>1881.96</v>
      </c>
      <c r="Z115" s="129">
        <v>2982.7</v>
      </c>
      <c r="AA115" s="129">
        <v>3116.86</v>
      </c>
      <c r="AB115" s="129">
        <v>3257.14</v>
      </c>
    </row>
    <row r="116" spans="1:28" ht="27" customHeight="1">
      <c r="A116" s="13" t="s">
        <v>23</v>
      </c>
      <c r="B116" s="14" t="s">
        <v>126</v>
      </c>
      <c r="C116" s="92" t="s">
        <v>24</v>
      </c>
      <c r="D116" s="65">
        <v>0.4</v>
      </c>
      <c r="E116" s="68"/>
      <c r="F116" s="68"/>
      <c r="G116" s="65">
        <v>0.4</v>
      </c>
      <c r="H116" s="65">
        <v>0.4</v>
      </c>
      <c r="J116" s="82"/>
      <c r="K116" s="3">
        <v>2808.905</v>
      </c>
      <c r="L116" s="3">
        <v>2808.905</v>
      </c>
      <c r="N116" s="3">
        <v>0</v>
      </c>
      <c r="T116" s="122">
        <v>2808.945</v>
      </c>
      <c r="U116" s="124">
        <v>2808.945</v>
      </c>
      <c r="Z116" s="129">
        <v>69.4</v>
      </c>
      <c r="AA116" s="129">
        <v>0</v>
      </c>
      <c r="AB116" s="129">
        <v>0</v>
      </c>
    </row>
    <row r="117" spans="1:28" ht="27" customHeight="1">
      <c r="A117" s="13" t="s">
        <v>25</v>
      </c>
      <c r="B117" s="14" t="s">
        <v>126</v>
      </c>
      <c r="C117" s="92" t="s">
        <v>26</v>
      </c>
      <c r="D117" s="65">
        <v>0.4</v>
      </c>
      <c r="E117" s="65" t="e">
        <v>#VALUE!</v>
      </c>
      <c r="F117" s="65">
        <v>0.35000000000000003</v>
      </c>
      <c r="G117" s="65">
        <v>0.4</v>
      </c>
      <c r="H117" s="65">
        <v>0.4</v>
      </c>
      <c r="J117" s="103"/>
      <c r="K117" s="3">
        <v>57.28</v>
      </c>
      <c r="L117" s="3">
        <v>57.28</v>
      </c>
      <c r="N117" s="3">
        <v>0</v>
      </c>
      <c r="T117" s="122">
        <v>57.300000000000004</v>
      </c>
      <c r="U117" s="124">
        <v>57.300000000000004</v>
      </c>
      <c r="Z117" s="129">
        <v>0</v>
      </c>
      <c r="AA117" s="129">
        <v>0</v>
      </c>
      <c r="AB117" s="129">
        <v>0</v>
      </c>
    </row>
    <row r="118" spans="1:28" ht="49.5" customHeight="1">
      <c r="A118" s="9" t="s">
        <v>155</v>
      </c>
      <c r="B118" s="12" t="s">
        <v>83</v>
      </c>
      <c r="C118" s="96" t="s">
        <v>10</v>
      </c>
      <c r="D118" s="64">
        <v>2982.7</v>
      </c>
      <c r="E118" s="64" t="e">
        <v>#REF!</v>
      </c>
      <c r="F118" s="64" t="e">
        <v>#REF!</v>
      </c>
      <c r="G118" s="64">
        <v>3116.8</v>
      </c>
      <c r="H118" s="64">
        <v>3257.1</v>
      </c>
      <c r="J118" s="103"/>
      <c r="K118" s="3">
        <v>57.28</v>
      </c>
      <c r="L118" s="3">
        <v>57.28</v>
      </c>
      <c r="N118" s="3">
        <v>0</v>
      </c>
      <c r="T118" s="122">
        <v>57.300000000000004</v>
      </c>
      <c r="U118" s="124">
        <v>57.300000000000004</v>
      </c>
      <c r="Z118" s="129">
        <v>0</v>
      </c>
      <c r="AA118" s="129">
        <v>0</v>
      </c>
      <c r="AB118" s="129">
        <v>0</v>
      </c>
    </row>
    <row r="119" spans="1:28" ht="27" customHeight="1">
      <c r="A119" s="13" t="s">
        <v>15</v>
      </c>
      <c r="B119" s="14" t="s">
        <v>83</v>
      </c>
      <c r="C119" s="92" t="s">
        <v>27</v>
      </c>
      <c r="D119" s="65">
        <v>2982.7</v>
      </c>
      <c r="E119" s="68" t="e">
        <v>#REF!</v>
      </c>
      <c r="F119" s="68" t="e">
        <v>#REF!</v>
      </c>
      <c r="G119" s="65">
        <v>3116.8</v>
      </c>
      <c r="H119" s="65">
        <v>3257.1</v>
      </c>
      <c r="J119" s="103"/>
      <c r="K119" s="3">
        <v>57.28</v>
      </c>
      <c r="L119" s="3">
        <v>57.28</v>
      </c>
      <c r="N119" s="3">
        <v>0</v>
      </c>
      <c r="T119" s="122">
        <v>57.300000000000004</v>
      </c>
      <c r="U119" s="124">
        <v>57.300000000000004</v>
      </c>
      <c r="Z119" s="129">
        <v>0</v>
      </c>
      <c r="AA119" s="129">
        <v>0</v>
      </c>
      <c r="AB119" s="129">
        <v>0</v>
      </c>
    </row>
    <row r="120" spans="1:26" ht="41.25" customHeight="1">
      <c r="A120" s="28" t="s">
        <v>49</v>
      </c>
      <c r="B120" s="14" t="s">
        <v>83</v>
      </c>
      <c r="C120" s="92" t="s">
        <v>50</v>
      </c>
      <c r="D120" s="65">
        <v>2982.7</v>
      </c>
      <c r="E120" s="68" t="e">
        <v>#REF!</v>
      </c>
      <c r="F120" s="68" t="e">
        <v>#REF!</v>
      </c>
      <c r="G120" s="65">
        <v>3116.8</v>
      </c>
      <c r="H120" s="65">
        <v>3257.1</v>
      </c>
      <c r="J120" s="103"/>
      <c r="K120" s="3">
        <v>84.5848</v>
      </c>
      <c r="L120" s="3">
        <v>84.5848</v>
      </c>
      <c r="T120" s="122">
        <v>84.6048</v>
      </c>
      <c r="U120" s="124">
        <v>84.6048</v>
      </c>
      <c r="Z120" s="129">
        <v>0</v>
      </c>
    </row>
    <row r="121" spans="1:28" ht="27" customHeight="1">
      <c r="A121" s="37" t="s">
        <v>127</v>
      </c>
      <c r="B121" s="33" t="s">
        <v>129</v>
      </c>
      <c r="C121" s="95" t="s">
        <v>10</v>
      </c>
      <c r="D121" s="71">
        <v>69.4</v>
      </c>
      <c r="E121" s="71" t="e">
        <v>#REF!</v>
      </c>
      <c r="F121" s="71" t="e">
        <v>#REF!</v>
      </c>
      <c r="G121" s="71">
        <v>0</v>
      </c>
      <c r="H121" s="71">
        <v>0</v>
      </c>
      <c r="J121" s="103"/>
      <c r="K121" s="3">
        <v>84.5848</v>
      </c>
      <c r="L121" s="3">
        <v>84.5848</v>
      </c>
      <c r="N121" s="3">
        <v>0</v>
      </c>
      <c r="T121" s="122">
        <v>84.6048</v>
      </c>
      <c r="U121" s="124">
        <v>84.6048</v>
      </c>
      <c r="Z121" s="129">
        <v>0</v>
      </c>
      <c r="AA121" s="129">
        <v>0</v>
      </c>
      <c r="AB121" s="129">
        <v>0</v>
      </c>
    </row>
    <row r="122" spans="1:28" ht="30.75">
      <c r="A122" s="9" t="s">
        <v>156</v>
      </c>
      <c r="B122" s="12" t="s">
        <v>128</v>
      </c>
      <c r="C122" s="96" t="s">
        <v>10</v>
      </c>
      <c r="D122" s="115">
        <v>69.4</v>
      </c>
      <c r="E122" s="58"/>
      <c r="F122" s="58"/>
      <c r="G122" s="64">
        <v>0</v>
      </c>
      <c r="H122" s="58">
        <v>0</v>
      </c>
      <c r="I122" s="30"/>
      <c r="J122" s="102"/>
      <c r="K122" s="3">
        <v>441.9420660000001</v>
      </c>
      <c r="L122" s="3">
        <v>441.9420660000001</v>
      </c>
      <c r="N122" s="3">
        <v>407.6559960000001</v>
      </c>
      <c r="T122" s="122">
        <v>441.9420660000001</v>
      </c>
      <c r="U122" s="124">
        <v>441.9420660000001</v>
      </c>
      <c r="V122" s="128"/>
      <c r="Z122" s="129">
        <v>406.6</v>
      </c>
      <c r="AA122" s="129">
        <v>406.58552000000003</v>
      </c>
      <c r="AB122" s="129">
        <v>406.58552000000003</v>
      </c>
    </row>
    <row r="123" spans="1:28" ht="24" customHeight="1">
      <c r="A123" s="13" t="s">
        <v>23</v>
      </c>
      <c r="B123" s="14" t="s">
        <v>128</v>
      </c>
      <c r="C123" s="92" t="s">
        <v>24</v>
      </c>
      <c r="D123" s="101">
        <v>69.4</v>
      </c>
      <c r="E123" s="59"/>
      <c r="F123" s="59"/>
      <c r="G123" s="65">
        <v>0</v>
      </c>
      <c r="H123" s="59">
        <v>0</v>
      </c>
      <c r="I123" s="30"/>
      <c r="J123" s="102"/>
      <c r="K123" s="3">
        <v>416.9420660000001</v>
      </c>
      <c r="L123" s="3">
        <v>416.9420660000001</v>
      </c>
      <c r="N123" s="3">
        <v>407.6559960000001</v>
      </c>
      <c r="T123" s="122">
        <v>416.9420660000001</v>
      </c>
      <c r="U123" s="124">
        <v>416.9420660000001</v>
      </c>
      <c r="V123" s="128"/>
      <c r="Z123" s="129">
        <v>406.6</v>
      </c>
      <c r="AA123" s="129">
        <v>406.58552000000003</v>
      </c>
      <c r="AB123" s="129">
        <v>406.58552000000003</v>
      </c>
    </row>
    <row r="124" spans="1:28" ht="24" customHeight="1">
      <c r="A124" s="13" t="s">
        <v>25</v>
      </c>
      <c r="B124" s="14" t="s">
        <v>128</v>
      </c>
      <c r="C124" s="92" t="s">
        <v>26</v>
      </c>
      <c r="D124" s="101">
        <v>69.4</v>
      </c>
      <c r="E124" s="59"/>
      <c r="F124" s="59"/>
      <c r="G124" s="65">
        <v>0</v>
      </c>
      <c r="H124" s="59">
        <v>0</v>
      </c>
      <c r="I124" s="30"/>
      <c r="J124" s="102"/>
      <c r="K124" s="3">
        <v>416.9420660000001</v>
      </c>
      <c r="L124" s="3">
        <v>416.9420660000001</v>
      </c>
      <c r="N124" s="3">
        <v>407.6559960000001</v>
      </c>
      <c r="T124" s="122">
        <v>416.9420660000001</v>
      </c>
      <c r="U124" s="124">
        <v>416.9420660000001</v>
      </c>
      <c r="V124" s="128"/>
      <c r="Z124" s="129">
        <v>406.6</v>
      </c>
      <c r="AA124" s="129">
        <v>406.58552000000003</v>
      </c>
      <c r="AB124" s="129">
        <v>406.58552000000003</v>
      </c>
    </row>
    <row r="125" spans="1:28" ht="41.25" customHeight="1">
      <c r="A125" s="34" t="s">
        <v>63</v>
      </c>
      <c r="B125" s="44" t="s">
        <v>58</v>
      </c>
      <c r="C125" s="94" t="s">
        <v>10</v>
      </c>
      <c r="D125" s="63">
        <v>406.6</v>
      </c>
      <c r="E125" s="63">
        <v>0</v>
      </c>
      <c r="F125" s="63">
        <v>0</v>
      </c>
      <c r="G125" s="63">
        <v>406.6</v>
      </c>
      <c r="H125" s="63">
        <v>406.6</v>
      </c>
      <c r="I125" s="30"/>
      <c r="J125" s="102"/>
      <c r="K125" s="3">
        <v>25</v>
      </c>
      <c r="L125" s="3">
        <v>25</v>
      </c>
      <c r="N125" s="3">
        <v>0</v>
      </c>
      <c r="T125" s="122">
        <v>25</v>
      </c>
      <c r="U125" s="124">
        <v>25</v>
      </c>
      <c r="V125" s="128"/>
      <c r="Z125" s="129">
        <v>0</v>
      </c>
      <c r="AA125" s="129">
        <v>0</v>
      </c>
      <c r="AB125" s="129">
        <v>0</v>
      </c>
    </row>
    <row r="126" spans="1:28" ht="41.25" customHeight="1">
      <c r="A126" s="37" t="s">
        <v>95</v>
      </c>
      <c r="B126" s="33" t="s">
        <v>96</v>
      </c>
      <c r="C126" s="95" t="s">
        <v>10</v>
      </c>
      <c r="D126" s="71">
        <v>406.6</v>
      </c>
      <c r="E126" s="71">
        <v>0</v>
      </c>
      <c r="F126" s="71">
        <v>0</v>
      </c>
      <c r="G126" s="71">
        <v>406.6</v>
      </c>
      <c r="H126" s="71">
        <v>406.6</v>
      </c>
      <c r="I126" s="30"/>
      <c r="J126" s="102"/>
      <c r="K126" s="3">
        <v>25</v>
      </c>
      <c r="L126" s="3">
        <v>25</v>
      </c>
      <c r="N126" s="3">
        <v>0</v>
      </c>
      <c r="T126" s="122">
        <v>25</v>
      </c>
      <c r="U126" s="124">
        <v>25</v>
      </c>
      <c r="V126" s="128"/>
      <c r="Z126" s="129">
        <v>0</v>
      </c>
      <c r="AA126" s="129">
        <v>0</v>
      </c>
      <c r="AB126" s="129">
        <v>0</v>
      </c>
    </row>
    <row r="127" spans="1:28" ht="54" customHeight="1">
      <c r="A127" s="9" t="s">
        <v>98</v>
      </c>
      <c r="B127" s="19" t="s">
        <v>97</v>
      </c>
      <c r="C127" s="96" t="s">
        <v>10</v>
      </c>
      <c r="D127" s="64">
        <v>406.6</v>
      </c>
      <c r="E127" s="64">
        <v>0</v>
      </c>
      <c r="F127" s="64">
        <v>0</v>
      </c>
      <c r="G127" s="64">
        <v>406.6</v>
      </c>
      <c r="H127" s="64">
        <v>406.6</v>
      </c>
      <c r="I127" s="30">
        <v>8734.3</v>
      </c>
      <c r="J127" s="74">
        <f>I127-D127</f>
        <v>8327.699999999999</v>
      </c>
      <c r="K127" s="3">
        <v>9260.77663086144</v>
      </c>
      <c r="L127" s="3">
        <v>9260.77663086144</v>
      </c>
      <c r="N127" s="3">
        <v>7648.44896093744</v>
      </c>
      <c r="T127" s="122">
        <v>9260.77663086144</v>
      </c>
      <c r="U127" s="124">
        <v>9260.77663086144</v>
      </c>
      <c r="V127" s="126"/>
      <c r="Y127" s="3">
        <v>9002018.53</v>
      </c>
      <c r="Z127" s="129">
        <v>7664.5</v>
      </c>
      <c r="AA127" s="129">
        <v>7990.80028</v>
      </c>
      <c r="AB127" s="129">
        <v>7902.18828</v>
      </c>
    </row>
    <row r="128" spans="1:28" ht="48" customHeight="1">
      <c r="A128" s="13" t="s">
        <v>30</v>
      </c>
      <c r="B128" s="19" t="s">
        <v>97</v>
      </c>
      <c r="C128" s="92" t="s">
        <v>20</v>
      </c>
      <c r="D128" s="65">
        <v>406.6</v>
      </c>
      <c r="E128" s="70"/>
      <c r="F128" s="70"/>
      <c r="G128" s="65">
        <v>406.6</v>
      </c>
      <c r="H128" s="65">
        <v>406.6</v>
      </c>
      <c r="J128" s="76">
        <f>D128+G128+H128</f>
        <v>1219.8000000000002</v>
      </c>
      <c r="K128" s="3">
        <v>9260.77663086144</v>
      </c>
      <c r="L128" s="3">
        <v>9260.77663086144</v>
      </c>
      <c r="N128" s="3">
        <v>7648.44896093744</v>
      </c>
      <c r="T128" s="122">
        <v>9260.77663086144</v>
      </c>
      <c r="U128" s="124">
        <v>9260.77663086144</v>
      </c>
      <c r="V128" s="126"/>
      <c r="Y128" s="3">
        <v>859123.31</v>
      </c>
      <c r="Z128" s="129">
        <v>7664.5</v>
      </c>
      <c r="AA128" s="129">
        <v>7990.80028</v>
      </c>
      <c r="AB128" s="129">
        <v>7902.18828</v>
      </c>
    </row>
    <row r="129" spans="1:28" ht="23.25" customHeight="1">
      <c r="A129" s="13" t="s">
        <v>31</v>
      </c>
      <c r="B129" s="19" t="s">
        <v>97</v>
      </c>
      <c r="C129" s="92" t="s">
        <v>22</v>
      </c>
      <c r="D129" s="65">
        <v>406.6</v>
      </c>
      <c r="E129" s="70">
        <v>406.5864</v>
      </c>
      <c r="F129" s="70">
        <v>406.5864</v>
      </c>
      <c r="G129" s="65">
        <v>406.6</v>
      </c>
      <c r="H129" s="65">
        <v>406.6</v>
      </c>
      <c r="I129" s="30"/>
      <c r="K129" s="3">
        <v>9260.77663086144</v>
      </c>
      <c r="L129" s="3">
        <v>9260.77663086144</v>
      </c>
      <c r="N129" s="3">
        <v>7648.44896093744</v>
      </c>
      <c r="T129" s="122">
        <v>9260.77663086144</v>
      </c>
      <c r="U129" s="124">
        <v>9260.77663086144</v>
      </c>
      <c r="V129" s="126"/>
      <c r="Y129" s="3">
        <f>Y127+Y128</f>
        <v>9861141.84</v>
      </c>
      <c r="Z129" s="129">
        <v>7664.5</v>
      </c>
      <c r="AA129" s="129">
        <v>7990.80028</v>
      </c>
      <c r="AB129" s="129">
        <v>7902.18828</v>
      </c>
    </row>
    <row r="130" spans="1:28" ht="23.25" customHeight="1">
      <c r="A130" s="13" t="s">
        <v>23</v>
      </c>
      <c r="B130" s="19" t="s">
        <v>97</v>
      </c>
      <c r="C130" s="92" t="s">
        <v>24</v>
      </c>
      <c r="D130" s="65">
        <v>0</v>
      </c>
      <c r="E130" s="70"/>
      <c r="F130" s="70"/>
      <c r="G130" s="65">
        <v>0</v>
      </c>
      <c r="H130" s="65">
        <v>0</v>
      </c>
      <c r="I130" s="30"/>
      <c r="K130" s="3">
        <v>5963.44200293744</v>
      </c>
      <c r="L130" s="3">
        <v>5963.44200293744</v>
      </c>
      <c r="N130" s="3">
        <v>5958.44200293744</v>
      </c>
      <c r="T130" s="122">
        <v>5963.44200293744</v>
      </c>
      <c r="U130" s="124">
        <v>5963.44200293744</v>
      </c>
      <c r="V130" s="126"/>
      <c r="Y130" s="81">
        <f>D128-Y129/1000</f>
        <v>-9454.54184</v>
      </c>
      <c r="Z130" s="129">
        <v>5260.9</v>
      </c>
      <c r="AA130" s="129">
        <v>5902.9006500000005</v>
      </c>
      <c r="AB130" s="129">
        <v>5902.9006500000005</v>
      </c>
    </row>
    <row r="131" spans="1:28" ht="23.25" customHeight="1">
      <c r="A131" s="13" t="s">
        <v>25</v>
      </c>
      <c r="B131" s="19" t="s">
        <v>97</v>
      </c>
      <c r="C131" s="92" t="s">
        <v>26</v>
      </c>
      <c r="D131" s="65">
        <v>0</v>
      </c>
      <c r="E131" s="70"/>
      <c r="F131" s="70"/>
      <c r="G131" s="65">
        <v>0</v>
      </c>
      <c r="H131" s="65">
        <v>0</v>
      </c>
      <c r="I131" s="30"/>
      <c r="K131" s="3">
        <v>5963.44200293744</v>
      </c>
      <c r="L131" s="3">
        <v>5963.44200293744</v>
      </c>
      <c r="N131" s="3">
        <v>5958.44200293744</v>
      </c>
      <c r="T131" s="122">
        <v>5963.44200293744</v>
      </c>
      <c r="U131" s="124">
        <v>5963.44200293744</v>
      </c>
      <c r="V131" s="126"/>
      <c r="Z131" s="129">
        <v>5260.9</v>
      </c>
      <c r="AA131" s="129">
        <v>5902.9006500000005</v>
      </c>
      <c r="AB131" s="129">
        <v>5902.9006500000005</v>
      </c>
    </row>
    <row r="132" spans="1:47" ht="45" customHeight="1">
      <c r="A132" s="34" t="s">
        <v>64</v>
      </c>
      <c r="B132" s="44" t="s">
        <v>60</v>
      </c>
      <c r="C132" s="94" t="s">
        <v>10</v>
      </c>
      <c r="D132" s="63">
        <v>7664.5</v>
      </c>
      <c r="E132" s="63" t="e">
        <v>#REF!</v>
      </c>
      <c r="F132" s="63" t="e">
        <v>#REF!</v>
      </c>
      <c r="G132" s="63">
        <v>8238.699999999999</v>
      </c>
      <c r="H132" s="63">
        <v>8164.8</v>
      </c>
      <c r="I132" s="30"/>
      <c r="J132" s="104"/>
      <c r="K132" s="29">
        <v>347.47255</v>
      </c>
      <c r="L132" s="3">
        <v>347.47255</v>
      </c>
      <c r="N132" s="21">
        <v>0</v>
      </c>
      <c r="O132" s="92" t="s">
        <v>27</v>
      </c>
      <c r="P132" s="65">
        <f>P133</f>
        <v>32.4</v>
      </c>
      <c r="R132" s="116"/>
      <c r="S132" s="117"/>
      <c r="T132" s="123">
        <v>347.47255</v>
      </c>
      <c r="U132" s="125">
        <v>347.47255</v>
      </c>
      <c r="V132" s="126"/>
      <c r="W132" s="80"/>
      <c r="X132" s="80"/>
      <c r="Y132" s="80"/>
      <c r="Z132" s="130">
        <v>580.1</v>
      </c>
      <c r="AA132" s="130">
        <v>0</v>
      </c>
      <c r="AB132" s="130">
        <v>0</v>
      </c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</row>
    <row r="133" spans="1:47" ht="42" customHeight="1">
      <c r="A133" s="37" t="s">
        <v>89</v>
      </c>
      <c r="B133" s="33" t="s">
        <v>90</v>
      </c>
      <c r="C133" s="95" t="s">
        <v>10</v>
      </c>
      <c r="D133" s="71">
        <v>7664.5</v>
      </c>
      <c r="E133" s="71" t="e">
        <v>#REF!</v>
      </c>
      <c r="F133" s="71" t="e">
        <v>#REF!</v>
      </c>
      <c r="G133" s="71">
        <v>8238.699999999999</v>
      </c>
      <c r="H133" s="71">
        <v>8164.8</v>
      </c>
      <c r="I133" s="30"/>
      <c r="J133" s="104"/>
      <c r="K133" s="29">
        <v>347.47255</v>
      </c>
      <c r="L133" s="3">
        <v>347.47255</v>
      </c>
      <c r="N133" s="21"/>
      <c r="O133" s="92" t="s">
        <v>29</v>
      </c>
      <c r="P133" s="65">
        <v>32.4</v>
      </c>
      <c r="Q133" s="3">
        <f>SUM(Q8:Q132)</f>
        <v>0</v>
      </c>
      <c r="R133" s="116"/>
      <c r="S133" s="117"/>
      <c r="T133" s="123">
        <v>347.47255</v>
      </c>
      <c r="U133" s="125">
        <v>347.47255</v>
      </c>
      <c r="V133" s="126"/>
      <c r="W133" s="80"/>
      <c r="X133" s="80"/>
      <c r="Y133" s="80"/>
      <c r="Z133" s="130">
        <v>580.1</v>
      </c>
      <c r="AA133" s="130"/>
      <c r="AB133" s="13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</row>
    <row r="134" spans="1:28" ht="69.75" customHeight="1">
      <c r="A134" s="9" t="s">
        <v>91</v>
      </c>
      <c r="B134" s="19" t="s">
        <v>87</v>
      </c>
      <c r="C134" s="96" t="s">
        <v>10</v>
      </c>
      <c r="D134" s="64">
        <v>7664.5</v>
      </c>
      <c r="E134" s="64">
        <v>5296.2</v>
      </c>
      <c r="F134" s="64">
        <v>5296.2</v>
      </c>
      <c r="G134" s="64">
        <v>8238.699999999999</v>
      </c>
      <c r="H134" s="64">
        <v>8164.8</v>
      </c>
      <c r="I134" s="30"/>
      <c r="J134" s="74">
        <f>D130+G130+H130</f>
        <v>0</v>
      </c>
      <c r="K134" s="3">
        <v>2945.862077924</v>
      </c>
      <c r="L134" s="3">
        <v>2945.862077924</v>
      </c>
      <c r="N134" s="3">
        <v>1690.006958</v>
      </c>
      <c r="T134" s="122">
        <v>2945.862077924</v>
      </c>
      <c r="U134" s="124">
        <v>2945.862077924</v>
      </c>
      <c r="V134" s="126"/>
      <c r="Z134" s="129">
        <v>1812.5</v>
      </c>
      <c r="AA134" s="129">
        <v>2076.89963</v>
      </c>
      <c r="AB134" s="129">
        <v>1988.2876299999998</v>
      </c>
    </row>
    <row r="135" spans="1:28" ht="56.25" customHeight="1">
      <c r="A135" s="13" t="s">
        <v>30</v>
      </c>
      <c r="B135" s="21" t="s">
        <v>87</v>
      </c>
      <c r="C135" s="92" t="s">
        <v>20</v>
      </c>
      <c r="D135" s="65">
        <v>5260.9</v>
      </c>
      <c r="E135" s="65">
        <v>5296.2</v>
      </c>
      <c r="F135" s="65">
        <v>5296.2</v>
      </c>
      <c r="G135" s="65">
        <v>5902.9</v>
      </c>
      <c r="H135" s="65">
        <v>5902.9</v>
      </c>
      <c r="I135" s="30"/>
      <c r="K135" s="3">
        <v>2945.862077924</v>
      </c>
      <c r="L135" s="3">
        <v>2945.862077924</v>
      </c>
      <c r="N135" s="3">
        <v>1690.006958</v>
      </c>
      <c r="T135" s="122">
        <v>2945.862077924</v>
      </c>
      <c r="U135" s="124">
        <v>2945.862077924</v>
      </c>
      <c r="V135" s="126"/>
      <c r="Z135" s="129">
        <v>1812.5</v>
      </c>
      <c r="AA135" s="129">
        <v>2076.89963</v>
      </c>
      <c r="AB135" s="129">
        <v>1988.2876299999998</v>
      </c>
    </row>
    <row r="136" spans="1:28" ht="21" customHeight="1">
      <c r="A136" s="13" t="s">
        <v>31</v>
      </c>
      <c r="B136" s="21" t="s">
        <v>87</v>
      </c>
      <c r="C136" s="92" t="s">
        <v>22</v>
      </c>
      <c r="D136" s="84">
        <v>5260.9</v>
      </c>
      <c r="E136" s="65">
        <v>5296.2</v>
      </c>
      <c r="F136" s="65">
        <v>5296.2</v>
      </c>
      <c r="G136" s="65">
        <v>5902.9</v>
      </c>
      <c r="H136" s="65">
        <v>5902.9</v>
      </c>
      <c r="I136" s="30"/>
      <c r="K136" s="3">
        <v>4</v>
      </c>
      <c r="L136" s="3">
        <v>4</v>
      </c>
      <c r="N136" s="3">
        <v>0</v>
      </c>
      <c r="T136" s="122">
        <v>4</v>
      </c>
      <c r="U136" s="124">
        <v>4</v>
      </c>
      <c r="V136" s="126"/>
      <c r="Z136" s="129">
        <v>11</v>
      </c>
      <c r="AA136" s="129">
        <v>11</v>
      </c>
      <c r="AB136" s="129">
        <v>11</v>
      </c>
    </row>
    <row r="137" spans="1:28" ht="51" customHeight="1">
      <c r="A137" s="13" t="s">
        <v>30</v>
      </c>
      <c r="B137" s="21" t="s">
        <v>87</v>
      </c>
      <c r="C137" s="92" t="s">
        <v>20</v>
      </c>
      <c r="D137" s="65">
        <v>580.1</v>
      </c>
      <c r="E137" s="65">
        <v>5296.2</v>
      </c>
      <c r="F137" s="65">
        <v>5296.2</v>
      </c>
      <c r="G137" s="65">
        <v>247.9</v>
      </c>
      <c r="H137" s="65">
        <v>262.6</v>
      </c>
      <c r="I137" s="30"/>
      <c r="K137" s="3">
        <v>4</v>
      </c>
      <c r="L137" s="3">
        <v>4</v>
      </c>
      <c r="N137" s="3">
        <v>0</v>
      </c>
      <c r="T137" s="122">
        <v>4</v>
      </c>
      <c r="U137" s="124">
        <v>4</v>
      </c>
      <c r="V137" s="126"/>
      <c r="Z137" s="129">
        <v>11</v>
      </c>
      <c r="AA137" s="129">
        <v>11</v>
      </c>
      <c r="AB137" s="129">
        <v>11</v>
      </c>
    </row>
    <row r="138" spans="1:8" ht="24" customHeight="1">
      <c r="A138" s="13" t="s">
        <v>31</v>
      </c>
      <c r="B138" s="21" t="s">
        <v>87</v>
      </c>
      <c r="C138" s="92" t="s">
        <v>22</v>
      </c>
      <c r="D138" s="65">
        <v>580.1</v>
      </c>
      <c r="E138" s="65">
        <v>5296.2</v>
      </c>
      <c r="F138" s="65">
        <v>5296.2</v>
      </c>
      <c r="G138" s="65">
        <v>247.9</v>
      </c>
      <c r="H138" s="65">
        <v>262.6</v>
      </c>
    </row>
    <row r="139" spans="1:8" ht="24" customHeight="1">
      <c r="A139" s="13" t="s">
        <v>23</v>
      </c>
      <c r="B139" s="21" t="s">
        <v>87</v>
      </c>
      <c r="C139" s="92" t="s">
        <v>24</v>
      </c>
      <c r="D139" s="65">
        <v>1812.5</v>
      </c>
      <c r="E139" s="65">
        <v>0</v>
      </c>
      <c r="F139" s="65">
        <v>0</v>
      </c>
      <c r="G139" s="65">
        <v>2076.9</v>
      </c>
      <c r="H139" s="65">
        <v>1988.3</v>
      </c>
    </row>
    <row r="140" spans="1:8" ht="24" customHeight="1">
      <c r="A140" s="13" t="s">
        <v>25</v>
      </c>
      <c r="B140" s="21" t="s">
        <v>87</v>
      </c>
      <c r="C140" s="92" t="s">
        <v>26</v>
      </c>
      <c r="D140" s="65">
        <v>1812.5</v>
      </c>
      <c r="E140" s="68"/>
      <c r="F140" s="68"/>
      <c r="G140" s="65">
        <v>2076.9</v>
      </c>
      <c r="H140" s="65">
        <v>1988.3</v>
      </c>
    </row>
    <row r="141" spans="1:8" ht="24" customHeight="1">
      <c r="A141" s="13" t="s">
        <v>15</v>
      </c>
      <c r="B141" s="21" t="s">
        <v>87</v>
      </c>
      <c r="C141" s="92" t="s">
        <v>27</v>
      </c>
      <c r="D141" s="65">
        <v>11</v>
      </c>
      <c r="E141" s="65"/>
      <c r="F141" s="65"/>
      <c r="G141" s="65">
        <v>11</v>
      </c>
      <c r="H141" s="65">
        <v>11</v>
      </c>
    </row>
    <row r="142" spans="1:8" ht="24" customHeight="1">
      <c r="A142" s="15" t="s">
        <v>28</v>
      </c>
      <c r="B142" s="21" t="s">
        <v>87</v>
      </c>
      <c r="C142" s="92" t="s">
        <v>29</v>
      </c>
      <c r="D142" s="65">
        <v>11</v>
      </c>
      <c r="E142" s="65" t="e">
        <v>#REF!</v>
      </c>
      <c r="F142" s="65" t="e">
        <v>#REF!</v>
      </c>
      <c r="G142" s="65">
        <v>11</v>
      </c>
      <c r="H142" s="65">
        <v>11</v>
      </c>
    </row>
  </sheetData>
  <sheetProtection/>
  <mergeCells count="3">
    <mergeCell ref="D2:H2"/>
    <mergeCell ref="A3:H3"/>
    <mergeCell ref="C1:H1"/>
  </mergeCells>
  <printOptions/>
  <pageMargins left="0" right="0" top="0" bottom="0" header="0.31496062992125984" footer="0.31496062992125984"/>
  <pageSetup fitToHeight="2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Elena</cp:lastModifiedBy>
  <cp:lastPrinted>2020-12-22T11:11:50Z</cp:lastPrinted>
  <dcterms:created xsi:type="dcterms:W3CDTF">2010-11-01T11:35:27Z</dcterms:created>
  <dcterms:modified xsi:type="dcterms:W3CDTF">2020-12-22T11:11:58Z</dcterms:modified>
  <cp:category/>
  <cp:version/>
  <cp:contentType/>
  <cp:contentStatus/>
</cp:coreProperties>
</file>