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БЮДЖЕТЫ\Бюджет на 2021-2023гг\исполнение бюджета за 21г\исполнение бюджета за 20г\исполн.бюджета за 21г\Исполнение бюджета РСД\"/>
    </mc:Choice>
  </mc:AlternateContent>
  <bookViews>
    <workbookView xWindow="0" yWindow="0" windowWidth="12252" windowHeight="8220"/>
  </bookViews>
  <sheets>
    <sheet name="2021 расходы" sheetId="2" r:id="rId1"/>
  </sheets>
  <externalReferences>
    <externalReference r:id="rId2"/>
    <externalReference r:id="rId3"/>
  </externalReferences>
  <definedNames>
    <definedName name="_xlnm.Print_Area" localSheetId="0">'2021 расходы'!$A$1:$L$257</definedName>
  </definedNames>
  <calcPr calcId="152511" iterate="1"/>
</workbook>
</file>

<file path=xl/calcChain.xml><?xml version="1.0" encoding="utf-8"?>
<calcChain xmlns="http://schemas.openxmlformats.org/spreadsheetml/2006/main">
  <c r="J108" i="2" l="1"/>
  <c r="K15" i="2"/>
  <c r="J225" i="2"/>
  <c r="J226" i="2"/>
  <c r="J189" i="2"/>
  <c r="J188" i="2"/>
  <c r="K234" i="2"/>
  <c r="J234" i="2"/>
  <c r="J186" i="2"/>
  <c r="J182" i="2" s="1"/>
  <c r="J181" i="2" s="1"/>
  <c r="J201" i="2"/>
  <c r="J200" i="2" s="1"/>
  <c r="J90" i="2" l="1"/>
  <c r="J89" i="2" s="1"/>
  <c r="K93" i="2"/>
  <c r="K92" i="2" s="1"/>
  <c r="K91" i="2" s="1"/>
  <c r="K90" i="2" s="1"/>
  <c r="K89" i="2" s="1"/>
  <c r="J93" i="2"/>
  <c r="J92" i="2" s="1"/>
  <c r="J91" i="2" s="1"/>
  <c r="K30" i="2"/>
  <c r="J30" i="2"/>
  <c r="J29" i="2" s="1"/>
  <c r="A29" i="2"/>
  <c r="A81" i="2" l="1"/>
  <c r="J27" i="2" l="1"/>
  <c r="A82" i="2"/>
  <c r="J232" i="2"/>
  <c r="J231" i="2" s="1"/>
  <c r="A218" i="2"/>
  <c r="A219" i="2"/>
  <c r="J256" i="2" l="1"/>
  <c r="J254" i="2"/>
  <c r="J253" i="2" s="1"/>
  <c r="K253" i="2"/>
  <c r="K252" i="2" s="1"/>
  <c r="K251" i="2" s="1"/>
  <c r="K250" i="2" s="1"/>
  <c r="K249" i="2" s="1"/>
  <c r="A251" i="2"/>
  <c r="J247" i="2"/>
  <c r="J246" i="2" s="1"/>
  <c r="J245" i="2" s="1"/>
  <c r="K246" i="2"/>
  <c r="K245" i="2" s="1"/>
  <c r="K240" i="2"/>
  <c r="K239" i="2" s="1"/>
  <c r="K238" i="2" s="1"/>
  <c r="K237" i="2" s="1"/>
  <c r="K236" i="2" s="1"/>
  <c r="J240" i="2"/>
  <c r="J239" i="2" s="1"/>
  <c r="J238" i="2" s="1"/>
  <c r="J237" i="2" s="1"/>
  <c r="J236" i="2" s="1"/>
  <c r="K229" i="2"/>
  <c r="J229" i="2"/>
  <c r="K227" i="2"/>
  <c r="J227" i="2"/>
  <c r="A225" i="2"/>
  <c r="A224" i="2"/>
  <c r="J220" i="2"/>
  <c r="J219" i="2" s="1"/>
  <c r="J218" i="2" s="1"/>
  <c r="J216" i="2"/>
  <c r="J215" i="2" s="1"/>
  <c r="J214" i="2" s="1"/>
  <c r="J213" i="2" s="1"/>
  <c r="J209" i="2"/>
  <c r="J208" i="2" s="1"/>
  <c r="J207" i="2" s="1"/>
  <c r="K205" i="2"/>
  <c r="J205" i="2"/>
  <c r="K204" i="2"/>
  <c r="K175" i="2" s="1"/>
  <c r="J204" i="2"/>
  <c r="J203" i="2" s="1"/>
  <c r="J198" i="2"/>
  <c r="J196" i="2" s="1"/>
  <c r="J194" i="2"/>
  <c r="J193" i="2" s="1"/>
  <c r="J191" i="2"/>
  <c r="J190" i="2" s="1"/>
  <c r="K188" i="2"/>
  <c r="J184" i="2"/>
  <c r="J183" i="2" s="1"/>
  <c r="J179" i="2"/>
  <c r="J178" i="2" s="1"/>
  <c r="J177" i="2" s="1"/>
  <c r="J176" i="2" s="1"/>
  <c r="J173" i="2"/>
  <c r="J172" i="2" s="1"/>
  <c r="J171" i="2" s="1"/>
  <c r="J170" i="2" s="1"/>
  <c r="J169" i="2" s="1"/>
  <c r="K169" i="2"/>
  <c r="J167" i="2"/>
  <c r="J166" i="2" s="1"/>
  <c r="J165" i="2" s="1"/>
  <c r="K166" i="2"/>
  <c r="K165" i="2" s="1"/>
  <c r="J163" i="2"/>
  <c r="J162" i="2" s="1"/>
  <c r="K162" i="2"/>
  <c r="K161" i="2" s="1"/>
  <c r="J158" i="2"/>
  <c r="J157" i="2" s="1"/>
  <c r="J156" i="2" s="1"/>
  <c r="J154" i="2"/>
  <c r="J152" i="2"/>
  <c r="K149" i="2"/>
  <c r="J147" i="2"/>
  <c r="J146" i="2" s="1"/>
  <c r="J145" i="2" s="1"/>
  <c r="J144" i="2" s="1"/>
  <c r="J140" i="2"/>
  <c r="J139" i="2" s="1"/>
  <c r="J138" i="2" s="1"/>
  <c r="J137" i="2" s="1"/>
  <c r="J136" i="2" s="1"/>
  <c r="K136" i="2"/>
  <c r="J134" i="2"/>
  <c r="J133" i="2" s="1"/>
  <c r="J132" i="2" s="1"/>
  <c r="J131" i="2" s="1"/>
  <c r="J130" i="2" s="1"/>
  <c r="K128" i="2"/>
  <c r="K127" i="2" s="1"/>
  <c r="K126" i="2" s="1"/>
  <c r="J128" i="2"/>
  <c r="J127" i="2" s="1"/>
  <c r="J126" i="2" s="1"/>
  <c r="J122" i="2"/>
  <c r="J121" i="2" s="1"/>
  <c r="J120" i="2" s="1"/>
  <c r="J118" i="2" s="1"/>
  <c r="K119" i="2"/>
  <c r="K118" i="2"/>
  <c r="K116" i="2"/>
  <c r="K115" i="2" s="1"/>
  <c r="J116" i="2"/>
  <c r="J115" i="2" s="1"/>
  <c r="K113" i="2"/>
  <c r="K112" i="2" s="1"/>
  <c r="K111" i="2" s="1"/>
  <c r="J113" i="2"/>
  <c r="J112" i="2" s="1"/>
  <c r="K106" i="2"/>
  <c r="K103" i="2" s="1"/>
  <c r="J106" i="2"/>
  <c r="J104" i="2"/>
  <c r="K101" i="2"/>
  <c r="J101" i="2"/>
  <c r="J99" i="2"/>
  <c r="K98" i="2"/>
  <c r="A88" i="2"/>
  <c r="J87" i="2"/>
  <c r="J86" i="2" s="1"/>
  <c r="J85" i="2" s="1"/>
  <c r="A87" i="2"/>
  <c r="K83" i="2"/>
  <c r="K82" i="2" s="1"/>
  <c r="K81" i="2" s="1"/>
  <c r="K80" i="2" s="1"/>
  <c r="J83" i="2"/>
  <c r="J82" i="2" s="1"/>
  <c r="J81" i="2" s="1"/>
  <c r="K78" i="2"/>
  <c r="K77" i="2" s="1"/>
  <c r="K76" i="2" s="1"/>
  <c r="J77" i="2"/>
  <c r="J76" i="2" s="1"/>
  <c r="K75" i="2"/>
  <c r="K74" i="2" s="1"/>
  <c r="K73" i="2" s="1"/>
  <c r="J74" i="2"/>
  <c r="J73" i="2" s="1"/>
  <c r="K68" i="2"/>
  <c r="K67" i="2" s="1"/>
  <c r="K66" i="2" s="1"/>
  <c r="J67" i="2"/>
  <c r="J66" i="2" s="1"/>
  <c r="K60" i="2"/>
  <c r="J60" i="2"/>
  <c r="A59" i="2"/>
  <c r="K58" i="2"/>
  <c r="J58" i="2"/>
  <c r="A58" i="2"/>
  <c r="K56" i="2"/>
  <c r="J56" i="2"/>
  <c r="K54" i="2"/>
  <c r="J54" i="2"/>
  <c r="J49" i="2"/>
  <c r="K47" i="2"/>
  <c r="K46" i="2" s="1"/>
  <c r="J47" i="2"/>
  <c r="K41" i="2"/>
  <c r="K40" i="2" s="1"/>
  <c r="K38" i="2" s="1"/>
  <c r="J41" i="2"/>
  <c r="J40" i="2" s="1"/>
  <c r="J38" i="2" s="1"/>
  <c r="J37" i="2" s="1"/>
  <c r="K35" i="2"/>
  <c r="J35" i="2"/>
  <c r="J34" i="2" s="1"/>
  <c r="J33" i="2" s="1"/>
  <c r="K27" i="2"/>
  <c r="J26" i="2"/>
  <c r="A26" i="2"/>
  <c r="K21" i="2"/>
  <c r="K20" i="2" s="1"/>
  <c r="J21" i="2"/>
  <c r="J20" i="2" s="1"/>
  <c r="E10" i="2"/>
  <c r="J46" i="2" l="1"/>
  <c r="J80" i="2"/>
  <c r="J79" i="2" s="1"/>
  <c r="K37" i="2"/>
  <c r="J197" i="2"/>
  <c r="J98" i="2"/>
  <c r="J212" i="2"/>
  <c r="J211" i="2" s="1"/>
  <c r="J72" i="2"/>
  <c r="J71" i="2" s="1"/>
  <c r="J70" i="2" s="1"/>
  <c r="J224" i="2"/>
  <c r="J223" i="2" s="1"/>
  <c r="J222" i="2" s="1"/>
  <c r="J45" i="2"/>
  <c r="K53" i="2"/>
  <c r="K52" i="2" s="1"/>
  <c r="K51" i="2" s="1"/>
  <c r="J111" i="2"/>
  <c r="J110" i="2" s="1"/>
  <c r="J109" i="2" s="1"/>
  <c r="J252" i="2"/>
  <c r="J251" i="2" s="1"/>
  <c r="J250" i="2" s="1"/>
  <c r="J249" i="2" s="1"/>
  <c r="J151" i="2"/>
  <c r="J150" i="2" s="1"/>
  <c r="J149" i="2" s="1"/>
  <c r="J53" i="2"/>
  <c r="J52" i="2" s="1"/>
  <c r="J51" i="2" s="1"/>
  <c r="K26" i="2"/>
  <c r="K24" i="2" s="1"/>
  <c r="K23" i="2" s="1"/>
  <c r="K72" i="2"/>
  <c r="K19" i="2"/>
  <c r="K18" i="2" s="1"/>
  <c r="K17" i="2" s="1"/>
  <c r="J103" i="2"/>
  <c r="K160" i="2"/>
  <c r="K143" i="2" s="1"/>
  <c r="K142" i="2" s="1"/>
  <c r="J244" i="2"/>
  <c r="J243" i="2" s="1"/>
  <c r="J242" i="2" s="1"/>
  <c r="J19" i="2"/>
  <c r="J18" i="2" s="1"/>
  <c r="J17" i="2" s="1"/>
  <c r="K244" i="2"/>
  <c r="K243" i="2" s="1"/>
  <c r="K242" i="2" s="1"/>
  <c r="J25" i="2"/>
  <c r="K64" i="2"/>
  <c r="K63" i="2" s="1"/>
  <c r="K65" i="2"/>
  <c r="K97" i="2"/>
  <c r="K96" i="2" s="1"/>
  <c r="K95" i="2" s="1"/>
  <c r="J161" i="2"/>
  <c r="J160" i="2"/>
  <c r="K44" i="2"/>
  <c r="K45" i="2"/>
  <c r="J64" i="2"/>
  <c r="J63" i="2" s="1"/>
  <c r="J62" i="2" s="1"/>
  <c r="J65" i="2"/>
  <c r="J175" i="2"/>
  <c r="J32" i="2"/>
  <c r="K224" i="2"/>
  <c r="K223" i="2" s="1"/>
  <c r="K222" i="2" s="1"/>
  <c r="J119" i="2"/>
  <c r="J125" i="2"/>
  <c r="J124" i="2" s="1"/>
  <c r="K110" i="2"/>
  <c r="K109" i="2" s="1"/>
  <c r="K125" i="2"/>
  <c r="K124" i="2" s="1"/>
  <c r="K108" i="2" s="1"/>
  <c r="J24" i="2" l="1"/>
  <c r="J23" i="2" s="1"/>
  <c r="K71" i="2"/>
  <c r="K70" i="2" s="1"/>
  <c r="K69" i="2"/>
  <c r="K43" i="2"/>
  <c r="J44" i="2"/>
  <c r="J43" i="2" s="1"/>
  <c r="J97" i="2"/>
  <c r="J96" i="2" s="1"/>
  <c r="J95" i="2" s="1"/>
  <c r="J69" i="2" s="1"/>
  <c r="K62" i="2"/>
  <c r="K25" i="2"/>
  <c r="J143" i="2"/>
  <c r="J142" i="2" s="1"/>
  <c r="J16" i="2" l="1"/>
  <c r="J15" i="2" s="1"/>
  <c r="K10" i="2" s="1"/>
</calcChain>
</file>

<file path=xl/sharedStrings.xml><?xml version="1.0" encoding="utf-8"?>
<sst xmlns="http://schemas.openxmlformats.org/spreadsheetml/2006/main" count="664" uniqueCount="203">
  <si>
    <t>раздел</t>
  </si>
  <si>
    <t>Пенсионное обеспечение</t>
  </si>
  <si>
    <t>Наименование</t>
  </si>
  <si>
    <t>подраздел</t>
  </si>
  <si>
    <t>целевая статья</t>
  </si>
  <si>
    <t>вид расхода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</si>
  <si>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</si>
  <si>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</si>
  <si>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межбюджетные трансферты</t>
  </si>
  <si>
    <t>Резервные фонды</t>
  </si>
  <si>
    <t>Иные бюджетные ассигнования</t>
  </si>
  <si>
    <t>Другие общегосударственные вопросы</t>
  </si>
  <si>
    <t>42.0.00.00000</t>
  </si>
  <si>
    <t>42.0.01.00000</t>
  </si>
  <si>
    <t>Мобилизационная и вневойсковая подготовка</t>
  </si>
  <si>
    <t>Органы юстиции</t>
  </si>
  <si>
    <t>Другие вопросы в области национальной безопасности и правоохранительной деятельности</t>
  </si>
  <si>
    <t>41.0.00.00000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</si>
  <si>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</si>
  <si>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</si>
  <si>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</si>
  <si>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</si>
  <si>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</si>
  <si>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</si>
  <si>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43.0.00.00000</t>
  </si>
  <si>
    <t>Иные закупки товаров, работ и услуг для обеспечения государственных (муниципальных) нужд</t>
  </si>
  <si>
    <t>Кинематография</t>
  </si>
  <si>
    <t>Социальное обеспечение и иные выплаты населению</t>
  </si>
  <si>
    <t>Расходы на выплаты персоналу государственных (муниципальных) органов</t>
  </si>
  <si>
    <t>Расходы на выплаты персоналу казенных учреждений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</si>
  <si>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</si>
  <si>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</si>
  <si>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00.0.00.00000</t>
  </si>
  <si>
    <t>43.0.01.02030</t>
  </si>
  <si>
    <t>43.0.01.02040</t>
  </si>
  <si>
    <t>43.0.01.89240</t>
  </si>
  <si>
    <t>43.0.01.02400</t>
  </si>
  <si>
    <t>Совета депутатов с.п. Зайцева Речка</t>
  </si>
  <si>
    <t>Коды</t>
  </si>
  <si>
    <t>в том числе субвенции</t>
  </si>
  <si>
    <t>ведомственной классификации</t>
  </si>
  <si>
    <t>структура расходов</t>
  </si>
  <si>
    <t>АДМИНИСТРАЦИЯ СЕЛЬСКОГО ПОСЕЛЕНИЯ ЗАЙЦЕВА РЕЧКА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</si>
  <si>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</si>
  <si>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</si>
  <si>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Зайцева Речка "</t>
  </si>
  <si>
    <t xml:space="preserve">Основное мероприятие "Обеспечение эффективного исполнения полномочий органов местного самоуправления сельского поселения Зайцева Речка" </t>
  </si>
  <si>
    <t>43.0.01.00000</t>
  </si>
  <si>
    <t>Расходы на денежное содержание, гарантии и компенсации главы с.п. Зайцева Речка муниципальной программы "Обеспечение осуществления полномочий и создание условий для деятельности органов местного самоуправления с.п. Зайцева Речка"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</si>
  <si>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</si>
  <si>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 на содержание работников органов местного самоуправления района, осуществляющих передаваемые полномочия от поселений 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t>
  </si>
  <si>
    <t>Муниципальная программа "Управление в сфере муниципальных финансов в сельском поселении Зайцева Речка"</t>
  </si>
  <si>
    <t>40.0.00.00000</t>
  </si>
  <si>
    <t>Основное мероприятия "Организация бюджетного процесса"</t>
  </si>
  <si>
    <t>40.0.02.00000</t>
  </si>
  <si>
    <t>Реализация мероприятия по формированию резервного фонда администрации сельского посе-ления  муниципальной программы "Управление в сфере муниципальных финансов в сельском поселении Зайцева Речка"</t>
  </si>
  <si>
    <t>40.0.02.20610</t>
  </si>
  <si>
    <t>Резервные средства</t>
  </si>
  <si>
    <t>Расходы на мероприятия по содержанию администрации поселения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t>
  </si>
  <si>
    <t>Закупка товаров, работ и услуг для государственных (муниципальных) нужд</t>
  </si>
  <si>
    <t xml:space="preserve">Муниципальная программа "Осуществление материально-технического обеспечения деятельности органов местного самоуправления в сельском поселении  Зайцева Речка" </t>
  </si>
  <si>
    <t>49.0.00.00000</t>
  </si>
  <si>
    <t>Основное мероприятие "Создание необходимых условий для эффективного функционирования органов местного самоуправления поселения»</t>
  </si>
  <si>
    <t>49.0.01.00000</t>
  </si>
  <si>
    <t xml:space="preserve">Реализация мероприятий по созданию необходимых условий для эффективного функционирования органов местного самоуправления поселения муниципальной программы "Осуществление материально-технического обеспечения деятельности органов местного самоуправления в сельском поселении  Зайцева Речка" </t>
  </si>
  <si>
    <t>49.0.01.00590</t>
  </si>
  <si>
    <t>НАЦИОНАЛЬНАЯ ОБОРОНА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</si>
  <si>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</si>
  <si>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Расходы на мероприятия по осуществлению первичного воинского учета  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</si>
  <si>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43.0.01.51180</t>
  </si>
  <si>
    <t>Расходы на выплаты персоналу в целях обеспечения выполнения функций государственными (муниципальными) органами</t>
  </si>
  <si>
    <t>НАЦИОНАЛЬНАЯ БЕЗОПАСНОСТЬ И ПРАВООХРАНИТЕЛЬНАЯ ДЕЯТЕЛЬНОСТЬ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</si>
  <si>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состояниявмуниципальной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</si>
  <si>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43.0.01.59300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</si>
  <si>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</si>
  <si>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43.0.01.D9300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</si>
  <si>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</si>
  <si>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жизнедеятельности в сельском поселении Зайцева Речка"</t>
  </si>
  <si>
    <t>42.0.01.99990</t>
  </si>
  <si>
    <t>000</t>
  </si>
  <si>
    <t>200</t>
  </si>
  <si>
    <t>240</t>
  </si>
  <si>
    <t>46.0.00.00000</t>
  </si>
  <si>
    <t>46.0.01.00000</t>
  </si>
  <si>
    <t>46.0.01.99990</t>
  </si>
  <si>
    <t>Муниципальная программа "Профилактика правонарушений в сфере общественного порядка в сельском поселении Зайцева Речка"</t>
  </si>
  <si>
    <t>44.0.00.00000</t>
  </si>
  <si>
    <t>Основное мероприятие "Создание условий для профилактики правонарушений"</t>
  </si>
  <si>
    <t>44.0.01.00000</t>
  </si>
  <si>
    <t>Реализация  мероприятий по созданию условий для деятельности народных дружин муниципальной программы "Профилактика правонарушений в сфере общественного порядка в сельском поселении Зайцева Речка"</t>
  </si>
  <si>
    <t>44.0.01.82300</t>
  </si>
  <si>
    <t>Софинансирование в рамках  мероприятия по созданию условий для деятельности народных дружин муниципальной программы "Профилактика правонарушений в сфере общественного порядка всельском поселении Зайцева Речка"</t>
  </si>
  <si>
    <t>44.0.01.S2300</t>
  </si>
  <si>
    <t>НАЦИОНАЛЬНАЯ ЭКОНОМИКА</t>
  </si>
  <si>
    <t>Общеэкономические вопросы</t>
  </si>
  <si>
    <t>100</t>
  </si>
  <si>
    <t>110</t>
  </si>
  <si>
    <t>49.0.01.85060</t>
  </si>
  <si>
    <t>Муниципальная программа "Развитие транспортной системы сельского поселения Зайцева Речка"</t>
  </si>
  <si>
    <t>45.0.00.00000</t>
  </si>
  <si>
    <t>45.0.01.00000</t>
  </si>
  <si>
    <t>45.0.01.99990</t>
  </si>
  <si>
    <t>Муниципальная программа «Информационное общество сельского поселения Зайцева Речка»</t>
  </si>
  <si>
    <t>30.0.00.00000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</si>
  <si>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</si>
  <si>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Основное мероприятие "Финансовое обеспечение расходных обязательств по делегированным полномочиям"</t>
  </si>
  <si>
    <t>40.0.01.00000</t>
  </si>
  <si>
    <t>40.0.01.89090</t>
  </si>
  <si>
    <t>ЖИЛИЩНО-КОММУНАЛЬНОЕ ХОЗЯЙСТВО</t>
  </si>
  <si>
    <t>Муниципальная программа "Управление муниципальным имуществом на территории сельского поселения Зайцева Речка"</t>
  </si>
  <si>
    <t>Основное мероприятие  «Содержание муниципального имущества сельского поселения Зайцева Речка».</t>
  </si>
  <si>
    <t>Реализация мероприятий по содержанию муниципального имущества сельского поселения Зайцева Речка муниципальной программы "Управление муниципальным имуществом сельского поселения Зайцева Речка"</t>
  </si>
  <si>
    <t>Капитальные вложения в объекты государственной (муниципальной) собственности</t>
  </si>
  <si>
    <t>Бюджетные инвестиции</t>
  </si>
  <si>
    <t>Основное мероприятие  «Создание условий для обеспечения полномочий органов местного самоуправления  мероприятий в сфере ритуальных услуг на территории сельского поселения Зайцева Речка».</t>
  </si>
  <si>
    <t>46.0.02.99990</t>
  </si>
  <si>
    <t>Реализация мероприятий  по  созданию условий для обеспечения полномочий органов местного самоуправления  мероприятий в сфере ритуальных услуг на территории сельского поселения Зайцева Речка муниципальной программы "Управление муниципальным имуществом на территории сельского поселения Зайцева Речка"</t>
  </si>
  <si>
    <t>Муниципальная программа "Жилищно-коммунальный комплекс и городская среда в сельском поселении Зайцева Речка"</t>
  </si>
  <si>
    <t>47.0.00.00000</t>
  </si>
  <si>
    <t>Основное мероприятие "Создание условий для обеспечения качественными коммунальными услугами"</t>
  </si>
  <si>
    <t>47.0.03.99990</t>
  </si>
  <si>
    <t>Реализация мероприятий по созданию условий для обеспечения качественными коммунальными услугами муниципальной программы "Жилищно-коммунальный комплекс и городская среда в сельском поселении Зайцева Речка"</t>
  </si>
  <si>
    <t>Реализация мероприятий по созданию условий для обеспечения качественными коммунальными услугамимуниципальной программы "Жилищно-коммунальный комплекс и городская среда в сельском поселении Зайцева Речка"</t>
  </si>
  <si>
    <t>800</t>
  </si>
  <si>
    <t>40.0.01.89020</t>
  </si>
  <si>
    <t>40.0.00.89020</t>
  </si>
  <si>
    <t>Основное мероприятие "Формирование комфортной городской среды"</t>
  </si>
  <si>
    <t>Реализация мероприятий по формированию комфортной городской среды  муниципальной программой  "Жилищно-коммунальный комплекс и городская среда в сельском поселении Зайцева Речка"</t>
  </si>
  <si>
    <t>Основное мероприятие "Повышение энергоэффективности "</t>
  </si>
  <si>
    <t>47.0.02.00000</t>
  </si>
  <si>
    <t>Реализация мероприятий по повышению энергоэффективности муниципальной программой "Жилищно-коммунальный комплекс и городская среда в сельском поселении Зайцева Речка"</t>
  </si>
  <si>
    <t>47.0.02.99990</t>
  </si>
  <si>
    <t>Основное мероприятие "Благоустройство и озеленение"</t>
  </si>
  <si>
    <t>47.0.04.99990</t>
  </si>
  <si>
    <t>Реализация мероприятий по благоустройству и озеленению  муниципальной программы  "Жилищно-коммунальный комплекс и городская среда в сельском поселении Зайцева Речка"</t>
  </si>
  <si>
    <t>ОХРАНА ОКРУЖАЮЩЕЙ СРЕДЫ</t>
  </si>
  <si>
    <t>Другие вопросы в области охраны окружающей среды</t>
  </si>
  <si>
    <t>47.0.03.00000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</si>
  <si>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  муниципальной программы "Жилищно-коммунальный комплекс и городская среда в сельском поселении Зайцева Речка"</t>
  </si>
  <si>
    <t>47.0.03.84290</t>
  </si>
  <si>
    <t>КУЛЬТУРА, КИНЕМАТОГРАФИЯ</t>
  </si>
  <si>
    <t>Культура</t>
  </si>
  <si>
    <t>41.0.01.00000</t>
  </si>
  <si>
    <t>Реализация мероприятий по  соданию условий для организации культурного досуга и обеспечения потребностей культурного досуга жителей поселения муниципальной программы "Развитие культуры и кинематографии в сельском поселении Зайцева Речка" (культура)</t>
  </si>
  <si>
    <t>41.0.01.00590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</si>
  <si>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</si>
  <si>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"Развитие культуры и кинематографии в сельском поселении Зайцева Речка"</t>
  </si>
  <si>
    <t xml:space="preserve">Основное мероприятие "Мероприятия по  соданию условий для организации культурного досуга и обеспечения потребностей культурного досуга жителей поселения" </t>
  </si>
  <si>
    <t>Реализация мероприятий по  соданию условий для организации культурного досуга и обеспечения потребностей культурного досуга жителей поселения муниципальной программы "Развитие культуры и кинематографии в сельском поселении Зайцева Речка" (кино)</t>
  </si>
  <si>
    <t>Расходы на выплату персоналу казенных учреждений</t>
  </si>
  <si>
    <t>СОЦИАЛЬНАЯ ПОЛИТИКА</t>
  </si>
  <si>
    <t>ФИЗИЧЕСКАЯ КУЛЬТУРА И СПОРТ</t>
  </si>
  <si>
    <t>Физическая культура</t>
  </si>
  <si>
    <t>48.0.00.00000</t>
  </si>
  <si>
    <t>Основное мероприятие "Развитие физической культуры и массового спорта на территории поселения, пропаганда здорового образа жизни»</t>
  </si>
  <si>
    <t>48.0.01.00000</t>
  </si>
  <si>
    <t xml:space="preserve">Реализация мероприятий по развитию физической культуры и массового спорта на территории поселения, пропаганда здорового образа жизни муниципальной программы"Развитие физической культуры и спорта в сельском поселении  Зайцева Речка" </t>
  </si>
  <si>
    <t>48.0.01.00590</t>
  </si>
  <si>
    <t>Приложение 2 к решению</t>
  </si>
  <si>
    <t>30.0.01.20070</t>
  </si>
  <si>
    <t xml:space="preserve">Реализация мероприятий по содействию трудоустройства граждан муниципальной программы "Осуществление материально-технического обеспечения деятельности органов местного самоуправления в сельском поселении  Зайцева Речка" </t>
  </si>
  <si>
    <t>49.0.W1.58530</t>
  </si>
  <si>
    <t>47.0.04.00000</t>
  </si>
  <si>
    <t>47.0.04.84200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</si>
  <si>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</si>
  <si>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</si>
  <si>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47.0.05.85150 </t>
  </si>
  <si>
    <t>Основное мероприятие "Проведение мероприятий, связанных с профилактикой и распространением новой коронавирусной инфекцией, вызванной COVID-19, в том числе на проведение работ по дезинфекции подъездов многоквартирных домов, придомовой территории и иных мест общего пользования"</t>
  </si>
  <si>
    <t>47.0.01.82420</t>
  </si>
  <si>
    <t>47.0.01.00000</t>
  </si>
  <si>
    <t>Субсидия на содействие развитию исторических и иных местных традиций в рамках государственной программы «Создание условий для эффективного и ответственного управления муниципальными финансами» в рамках МП "Жилищно-коммунальный комплекс и городская среда в сельском поселении Зайцева Речка"</t>
  </si>
  <si>
    <t>47.0.01.S2420</t>
  </si>
  <si>
    <t>Софинансирование субсидии на содействие развития исторических и иных местных традиций в рамках государственной программы «Создание условий для эффективного и ответственного управления муниципальными финансами» в рамках МП "Жилищно-коммунальный комплекс и городская среда в сельском поселении Зайцева Речка"</t>
  </si>
  <si>
    <t>47.0.04.88880</t>
  </si>
  <si>
    <t>41.0.01.88880</t>
  </si>
  <si>
    <t>Реализация проектов инициативного бюджетирования "Народная инициатива" муниципальной программы "Развитие культуры и кинематографии в сельском поселении Зайцева Речка"</t>
  </si>
  <si>
    <t>Проведение мероприятий, связанных с профилактикой и распространением новой коронавирусной инфекцией, вызванной COVID-19, в том числе на проведение работ по дезинфекции подъездов многоквартирных домов, придомовой территории и иных мест общего пользования</t>
  </si>
  <si>
    <t>Основное мероприятие "Обеспечение функционирования внутрипоселковых и подъездных автомобильных дорог сельского поселения"</t>
  </si>
  <si>
    <t>Реализация  мероприятий по функционированию  внутрипоселковых и подъездных автомобильных дорог, а также прочие работы и услуги в рамках муниципальной программы "Развитие транспортной системы сельского поселения Зайцева Речка"</t>
  </si>
  <si>
    <t xml:space="preserve">Основное меропритие "обеспечение доступности населению современных информационных технологий;" </t>
  </si>
  <si>
    <t>Реализация меропритий по развитию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 в рамках МП «Информационное общество сельского поселения  Зайцева Речка»</t>
  </si>
  <si>
    <t>Реализация мероприятия по финансовому обеспечению расходных обязательств по делегированным полномочиям муниципальной программы "Управление в сфере муниципальных финансов в сельском поселении Зайцева Речка" подпрограммы "Градостроительная деятельность" муниципальной программы района "Развитие жилищной сферы  в Нижневартовском районе"</t>
  </si>
  <si>
    <t xml:space="preserve">Реализация мероприятия по подготовке объектов жилищно-коммунального хозяйства и социальной сферы к работе в осенне-зимний период муниципальной программы "Управление в сфере муниципальных финансов в сельском поселении Зайцева Речка" </t>
  </si>
  <si>
    <t>Расходы по денежному содержанию, гарантиям и компенсациям муниципальных служащих и лиц, занимающих должности, не отнесенные к должностям муниципальной службы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t>
  </si>
  <si>
    <t>30.0.01.00000</t>
  </si>
  <si>
    <t xml:space="preserve">47.0.05.00000 </t>
  </si>
  <si>
    <t>Организация  мероприятий по осуществлению деятельности  по обращению с животными без владельцев  муниципальной программы  "Жилищно-коммунальный комплекс и городская среда в сельском поселении Зайцева Речка"</t>
  </si>
  <si>
    <t>2021 год</t>
  </si>
  <si>
    <t>43.0.01.85150</t>
  </si>
  <si>
    <t>42.0.02.00000</t>
  </si>
  <si>
    <t>42.0.02.99990</t>
  </si>
  <si>
    <t>Реализация мероприятий по укреплению пожарной безопасности в поселении" муниципальной программы "Безопасность жизнедеятельности в сельском поселении Зайцева Речка"</t>
  </si>
  <si>
    <t>Основное мероприятие «Содержание муниципального имущества сельского поселения Зайцева Речка».</t>
  </si>
  <si>
    <t>40.0.01.89080</t>
  </si>
  <si>
    <t>47.0.01.88806</t>
  </si>
  <si>
    <t>47.0.01.S8806</t>
  </si>
  <si>
    <t>Основное мероприятие: Укрепление пожарной безопасности в поселении.</t>
  </si>
  <si>
    <t>Расходы бюджета поселения за 2021 год  по ведомственной структуре классификации расходов бюджета сельского поселения Зайцева Речка. (тыс.руб)</t>
  </si>
  <si>
    <t>Основное мероприятие "Инициативное бюджетирование "</t>
  </si>
  <si>
    <t>Реализация проектов инициативного бюджетирования "Народная инициатива": Благоустройство придомовой территории по ул. Леспромхозная, д. 2 в п. Зайцева Речка</t>
  </si>
  <si>
    <t>Софинансирование субсидии на реализацию проектов инициативного бюджетирования "Народная инициатива": Благоустройство придомовой территории по ул. Леспромхозная, д. 2 в п. Зайцева Речка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</si>
  <si>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 в соответствии с заключенными соглашениями в рамках муниципальной программы Нижневартовского района "Строительство (реконструкция), капитальный и текущий ремонт объектов на территории Нижневартовского района"</t>
  </si>
  <si>
    <t>от 29.04.2022 года №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</si>
</sst>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000"/>
    <numFmt numFmtId="167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4">
    <xf numFmtId="0" fontId="0" fillId="0" borderId="0" xfId="0"/>
    <xf numFmtId="167" fontId="4" fillId="2" borderId="1" xfId="1" applyNumberFormat="1" applyFont="1" applyFill="1" applyBorder="1" applyAlignment="1" applyProtection="1">
      <alignment vertical="center" wrapText="1" shrinkToFit="1"/>
      <protection hidden="1"/>
    </xf>
    <xf numFmtId="0" fontId="4" fillId="2" borderId="0" xfId="3" applyFont="1" applyFill="1" applyAlignment="1" applyProtection="1">
      <protection hidden="1"/>
    </xf>
    <xf numFmtId="167" fontId="5" fillId="2" borderId="0" xfId="1" applyNumberFormat="1" applyFont="1" applyFill="1" applyAlignment="1">
      <alignment horizontal="center" wrapText="1"/>
    </xf>
    <xf numFmtId="164" fontId="5" fillId="2" borderId="1" xfId="1" applyNumberFormat="1" applyFont="1" applyFill="1" applyBorder="1" applyAlignment="1" applyProtection="1">
      <alignment vertical="center" wrapText="1" shrinkToFit="1"/>
      <protection hidden="1"/>
    </xf>
    <xf numFmtId="165" fontId="5" fillId="2" borderId="1" xfId="1" applyNumberFormat="1" applyFont="1" applyFill="1" applyBorder="1" applyAlignment="1" applyProtection="1">
      <alignment vertical="center" wrapText="1" shrinkToFit="1"/>
      <protection hidden="1"/>
    </xf>
    <xf numFmtId="166" fontId="5" fillId="2" borderId="1" xfId="1" applyNumberFormat="1" applyFont="1" applyFill="1" applyBorder="1" applyAlignment="1" applyProtection="1">
      <alignment vertical="center" shrinkToFit="1"/>
      <protection hidden="1"/>
    </xf>
    <xf numFmtId="164" fontId="5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7" fontId="7" fillId="2" borderId="3" xfId="0" applyNumberFormat="1" applyFont="1" applyFill="1" applyBorder="1" applyAlignment="1">
      <alignment horizontal="right" vertical="center" wrapText="1"/>
    </xf>
    <xf numFmtId="1" fontId="5" fillId="2" borderId="1" xfId="1" applyNumberFormat="1" applyFont="1" applyFill="1" applyBorder="1" applyAlignment="1" applyProtection="1">
      <alignment vertical="center" wrapText="1" shrinkToFit="1"/>
      <protection hidden="1"/>
    </xf>
    <xf numFmtId="167" fontId="5" fillId="2" borderId="1" xfId="1" applyNumberFormat="1" applyFont="1" applyFill="1" applyBorder="1" applyAlignment="1" applyProtection="1">
      <alignment vertical="center" wrapText="1" shrinkToFit="1"/>
      <protection hidden="1"/>
    </xf>
    <xf numFmtId="1" fontId="8" fillId="2" borderId="1" xfId="1" applyNumberFormat="1" applyFont="1" applyFill="1" applyBorder="1" applyAlignment="1" applyProtection="1">
      <alignment vertical="justify" wrapText="1" shrinkToFit="1" readingOrder="1"/>
      <protection hidden="1"/>
    </xf>
    <xf numFmtId="165" fontId="8" fillId="2" borderId="1" xfId="1" applyNumberFormat="1" applyFont="1" applyFill="1" applyBorder="1" applyAlignment="1" applyProtection="1">
      <alignment vertical="justify" wrapText="1" shrinkToFit="1" readingOrder="1"/>
      <protection hidden="1"/>
    </xf>
    <xf numFmtId="166" fontId="8" fillId="2" borderId="1" xfId="1" applyNumberFormat="1" applyFont="1" applyFill="1" applyBorder="1" applyAlignment="1" applyProtection="1">
      <alignment vertical="justify" shrinkToFit="1"/>
      <protection hidden="1"/>
    </xf>
    <xf numFmtId="164" fontId="8" fillId="2" borderId="1" xfId="1" applyNumberFormat="1" applyFont="1" applyFill="1" applyBorder="1" applyAlignment="1" applyProtection="1">
      <alignment horizontal="center" vertical="justify" wrapText="1" shrinkToFit="1"/>
      <protection hidden="1"/>
    </xf>
    <xf numFmtId="167" fontId="8" fillId="2" borderId="1" xfId="1" applyNumberFormat="1" applyFont="1" applyFill="1" applyBorder="1" applyAlignment="1" applyProtection="1">
      <alignment vertical="justify" wrapText="1" shrinkToFit="1" readingOrder="1"/>
      <protection hidden="1"/>
    </xf>
    <xf numFmtId="1" fontId="4" fillId="2" borderId="1" xfId="1" applyNumberFormat="1" applyFont="1" applyFill="1" applyBorder="1" applyAlignment="1" applyProtection="1">
      <alignment vertical="center" wrapText="1" shrinkToFit="1"/>
      <protection hidden="1"/>
    </xf>
    <xf numFmtId="165" fontId="4" fillId="2" borderId="1" xfId="1" applyNumberFormat="1" applyFont="1" applyFill="1" applyBorder="1" applyAlignment="1" applyProtection="1">
      <alignment vertical="center" wrapText="1" shrinkToFit="1"/>
      <protection hidden="1"/>
    </xf>
    <xf numFmtId="166" fontId="4" fillId="2" borderId="1" xfId="1" applyNumberFormat="1" applyFont="1" applyFill="1" applyBorder="1" applyAlignment="1" applyProtection="1">
      <alignment vertical="center" shrinkToFit="1"/>
      <protection hidden="1"/>
    </xf>
    <xf numFmtId="164" fontId="4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" fontId="8" fillId="2" borderId="1" xfId="1" applyNumberFormat="1" applyFont="1" applyFill="1" applyBorder="1" applyAlignment="1" applyProtection="1">
      <alignment vertical="center" wrapText="1" shrinkToFit="1"/>
      <protection hidden="1"/>
    </xf>
    <xf numFmtId="165" fontId="8" fillId="2" borderId="1" xfId="1" applyNumberFormat="1" applyFont="1" applyFill="1" applyBorder="1" applyAlignment="1" applyProtection="1">
      <alignment vertical="center" wrapText="1" shrinkToFit="1"/>
      <protection hidden="1"/>
    </xf>
    <xf numFmtId="166" fontId="8" fillId="2" borderId="1" xfId="1" applyNumberFormat="1" applyFont="1" applyFill="1" applyBorder="1" applyAlignment="1" applyProtection="1">
      <alignment vertical="center" shrinkToFit="1"/>
      <protection hidden="1"/>
    </xf>
    <xf numFmtId="164" fontId="8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7" fontId="8" fillId="2" borderId="1" xfId="1" applyNumberFormat="1" applyFont="1" applyFill="1" applyBorder="1" applyAlignment="1" applyProtection="1">
      <alignment vertical="center" wrapText="1" shrinkToFit="1"/>
      <protection hidden="1"/>
    </xf>
    <xf numFmtId="1" fontId="6" fillId="2" borderId="1" xfId="1" applyNumberFormat="1" applyFont="1" applyFill="1" applyBorder="1" applyAlignment="1" applyProtection="1">
      <alignment vertical="center" wrapText="1" shrinkToFit="1"/>
      <protection hidden="1"/>
    </xf>
    <xf numFmtId="165" fontId="6" fillId="2" borderId="1" xfId="1" applyNumberFormat="1" applyFont="1" applyFill="1" applyBorder="1" applyAlignment="1" applyProtection="1">
      <alignment vertical="center" wrapText="1" shrinkToFit="1"/>
      <protection hidden="1"/>
    </xf>
    <xf numFmtId="166" fontId="6" fillId="2" borderId="1" xfId="1" applyNumberFormat="1" applyFont="1" applyFill="1" applyBorder="1" applyAlignment="1" applyProtection="1">
      <alignment vertical="center" shrinkToFit="1"/>
      <protection hidden="1"/>
    </xf>
    <xf numFmtId="164" fontId="6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7" fontId="6" fillId="2" borderId="1" xfId="1" applyNumberFormat="1" applyFont="1" applyFill="1" applyBorder="1" applyAlignment="1" applyProtection="1">
      <alignment vertical="center" wrapText="1" shrinkToFit="1"/>
      <protection hidden="1"/>
    </xf>
    <xf numFmtId="1" fontId="9" fillId="2" borderId="1" xfId="1" applyNumberFormat="1" applyFont="1" applyFill="1" applyBorder="1" applyAlignment="1" applyProtection="1">
      <alignment vertical="center" wrapText="1" shrinkToFit="1"/>
      <protection hidden="1"/>
    </xf>
    <xf numFmtId="166" fontId="9" fillId="2" borderId="1" xfId="1" applyNumberFormat="1" applyFont="1" applyFill="1" applyBorder="1" applyAlignment="1" applyProtection="1">
      <alignment vertical="center" shrinkToFit="1"/>
      <protection hidden="1"/>
    </xf>
    <xf numFmtId="164" fontId="9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7" fontId="9" fillId="2" borderId="1" xfId="1" applyNumberFormat="1" applyFont="1" applyFill="1" applyBorder="1" applyAlignment="1" applyProtection="1">
      <alignment vertical="center" wrapText="1" shrinkToFit="1"/>
      <protection hidden="1"/>
    </xf>
    <xf numFmtId="166" fontId="4" fillId="2" borderId="2" xfId="1" applyNumberFormat="1" applyFont="1" applyFill="1" applyBorder="1" applyAlignment="1" applyProtection="1">
      <alignment vertical="center" shrinkToFit="1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 shrinkToFit="1"/>
      <protection hidden="1"/>
    </xf>
    <xf numFmtId="165" fontId="5" fillId="2" borderId="6" xfId="1" applyNumberFormat="1" applyFont="1" applyFill="1" applyBorder="1" applyAlignment="1" applyProtection="1">
      <alignment vertical="center" wrapText="1" shrinkToFit="1"/>
      <protection hidden="1"/>
    </xf>
    <xf numFmtId="164" fontId="5" fillId="2" borderId="1" xfId="2" applyNumberFormat="1" applyFont="1" applyFill="1" applyBorder="1" applyAlignment="1" applyProtection="1">
      <protection hidden="1"/>
    </xf>
    <xf numFmtId="164" fontId="5" fillId="2" borderId="1" xfId="2" applyNumberFormat="1" applyFont="1" applyFill="1" applyBorder="1" applyAlignment="1" applyProtection="1">
      <alignment wrapText="1"/>
      <protection hidden="1"/>
    </xf>
    <xf numFmtId="167" fontId="5" fillId="2" borderId="7" xfId="1" applyNumberFormat="1" applyFont="1" applyFill="1" applyBorder="1" applyAlignment="1" applyProtection="1">
      <alignment vertical="center" wrapText="1" shrinkToFit="1"/>
      <protection hidden="1"/>
    </xf>
    <xf numFmtId="164" fontId="5" fillId="2" borderId="1" xfId="2" applyNumberFormat="1" applyFont="1" applyFill="1" applyBorder="1" applyAlignment="1" applyProtection="1">
      <alignment vertical="center"/>
      <protection hidden="1"/>
    </xf>
    <xf numFmtId="164" fontId="4" fillId="2" borderId="1" xfId="2" applyNumberFormat="1" applyFont="1" applyFill="1" applyBorder="1" applyAlignment="1" applyProtection="1">
      <alignment vertical="center"/>
      <protection hidden="1"/>
    </xf>
    <xf numFmtId="164" fontId="4" fillId="2" borderId="1" xfId="2" applyNumberFormat="1" applyFont="1" applyFill="1" applyBorder="1" applyAlignment="1" applyProtection="1">
      <alignment wrapText="1"/>
      <protection hidden="1"/>
    </xf>
    <xf numFmtId="166" fontId="10" fillId="2" borderId="1" xfId="1" applyNumberFormat="1" applyFont="1" applyFill="1" applyBorder="1" applyAlignment="1" applyProtection="1">
      <alignment vertical="center" shrinkToFit="1"/>
      <protection hidden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 applyProtection="1">
      <alignment vertical="center" shrinkToFit="1"/>
      <protection hidden="1"/>
    </xf>
    <xf numFmtId="49" fontId="1" fillId="2" borderId="3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4" fontId="12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wrapText="1" shrinkToFit="1"/>
    </xf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167" fontId="7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167" fontId="5" fillId="2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2" borderId="0" xfId="4" applyFont="1" applyFill="1" applyAlignment="1" applyProtection="1">
      <alignment horizontal="left" vertical="top"/>
      <protection hidden="1"/>
    </xf>
    <xf numFmtId="0" fontId="4" fillId="2" borderId="0" xfId="4" applyFont="1" applyFill="1" applyAlignment="1" applyProtection="1">
      <alignment horizontal="right"/>
      <protection hidden="1"/>
    </xf>
    <xf numFmtId="0" fontId="4" fillId="2" borderId="0" xfId="5" applyFont="1" applyFill="1" applyBorder="1" applyAlignment="1">
      <alignment horizontal="right"/>
    </xf>
    <xf numFmtId="0" fontId="5" fillId="2" borderId="0" xfId="6" applyFont="1" applyFill="1" applyAlignment="1" applyProtection="1">
      <alignment horizontal="center" vertical="center"/>
      <protection hidden="1"/>
    </xf>
    <xf numFmtId="4" fontId="5" fillId="2" borderId="0" xfId="6" applyNumberFormat="1" applyFont="1" applyFill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2" borderId="1" xfId="1" applyNumberFormat="1" applyFont="1" applyFill="1" applyBorder="1" applyAlignment="1" applyProtection="1">
      <alignment horizontal="center"/>
      <protection hidden="1"/>
    </xf>
    <xf numFmtId="167" fontId="6" fillId="2" borderId="0" xfId="0" applyNumberFormat="1" applyFont="1" applyFill="1" applyAlignment="1">
      <alignment wrapText="1" shrinkToFit="1"/>
    </xf>
    <xf numFmtId="0" fontId="6" fillId="2" borderId="0" xfId="0" applyFont="1" applyFill="1" applyAlignment="1">
      <alignment vertical="justify" wrapText="1" shrinkToFit="1" readingOrder="1"/>
    </xf>
    <xf numFmtId="0" fontId="11" fillId="2" borderId="0" xfId="0" applyFont="1" applyFill="1" applyAlignment="1">
      <alignment wrapText="1" shrinkToFit="1"/>
    </xf>
    <xf numFmtId="0" fontId="13" fillId="2" borderId="0" xfId="0" applyFont="1" applyFill="1" applyAlignment="1">
      <alignment wrapText="1" shrinkToFit="1"/>
    </xf>
    <xf numFmtId="0" fontId="9" fillId="2" borderId="0" xfId="0" applyFont="1" applyFill="1" applyAlignment="1">
      <alignment wrapText="1" shrinkToFit="1"/>
    </xf>
    <xf numFmtId="0" fontId="7" fillId="2" borderId="0" xfId="0" applyFont="1" applyFill="1" applyAlignment="1">
      <alignment wrapText="1" shrinkToFit="1"/>
    </xf>
    <xf numFmtId="167" fontId="6" fillId="2" borderId="0" xfId="0" applyNumberFormat="1" applyFont="1" applyFill="1"/>
    <xf numFmtId="0" fontId="5" fillId="2" borderId="1" xfId="1" applyNumberFormat="1" applyFont="1" applyFill="1" applyBorder="1" applyAlignment="1" applyProtection="1">
      <alignment horizontal="center" vertical="center"/>
      <protection hidden="1"/>
    </xf>
    <xf numFmtId="0" fontId="5" fillId="2" borderId="0" xfId="6" applyFont="1" applyFill="1" applyAlignment="1" applyProtection="1">
      <alignment horizontal="center" vertical="center" wrapText="1"/>
      <protection hidden="1"/>
    </xf>
    <xf numFmtId="4" fontId="4" fillId="2" borderId="5" xfId="2" applyNumberFormat="1" applyFont="1" applyFill="1" applyBorder="1" applyAlignment="1" applyProtection="1">
      <protection hidden="1"/>
    </xf>
    <xf numFmtId="0" fontId="1" fillId="2" borderId="12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 applyProtection="1">
      <alignment vertical="center" wrapText="1" shrinkToFit="1"/>
      <protection hidden="1"/>
    </xf>
    <xf numFmtId="164" fontId="4" fillId="2" borderId="12" xfId="1" applyNumberFormat="1" applyFont="1" applyFill="1" applyBorder="1" applyAlignment="1" applyProtection="1">
      <alignment vertical="center" wrapText="1" shrinkToFit="1"/>
      <protection hidden="1"/>
    </xf>
    <xf numFmtId="164" fontId="4" fillId="2" borderId="7" xfId="1" applyNumberFormat="1" applyFont="1" applyFill="1" applyBorder="1" applyAlignment="1" applyProtection="1">
      <alignment vertical="center" wrapText="1" shrinkToFit="1"/>
      <protection hidden="1"/>
    </xf>
    <xf numFmtId="0" fontId="1" fillId="2" borderId="6" xfId="0" applyFont="1" applyFill="1" applyBorder="1" applyAlignment="1">
      <alignment vertical="center" wrapText="1" shrinkToFit="1"/>
    </xf>
    <xf numFmtId="0" fontId="1" fillId="2" borderId="12" xfId="0" applyFont="1" applyFill="1" applyBorder="1" applyAlignment="1">
      <alignment vertical="center" wrapText="1" shrinkToFit="1"/>
    </xf>
    <xf numFmtId="0" fontId="1" fillId="2" borderId="7" xfId="0" applyFont="1" applyFill="1" applyBorder="1" applyAlignment="1">
      <alignment vertical="center" wrapText="1" shrinkToFit="1"/>
    </xf>
    <xf numFmtId="164" fontId="8" fillId="2" borderId="6" xfId="1" applyNumberFormat="1" applyFont="1" applyFill="1" applyBorder="1" applyAlignment="1" applyProtection="1">
      <alignment vertical="center" wrapText="1" shrinkToFit="1"/>
      <protection hidden="1"/>
    </xf>
    <xf numFmtId="164" fontId="8" fillId="2" borderId="12" xfId="1" applyNumberFormat="1" applyFont="1" applyFill="1" applyBorder="1" applyAlignment="1" applyProtection="1">
      <alignment vertical="center" wrapText="1" shrinkToFit="1"/>
      <protection hidden="1"/>
    </xf>
    <xf numFmtId="164" fontId="8" fillId="2" borderId="7" xfId="1" applyNumberFormat="1" applyFont="1" applyFill="1" applyBorder="1" applyAlignment="1" applyProtection="1">
      <alignment vertical="center" wrapText="1" shrinkToFit="1"/>
      <protection hidden="1"/>
    </xf>
    <xf numFmtId="164" fontId="5" fillId="2" borderId="6" xfId="1" applyNumberFormat="1" applyFont="1" applyFill="1" applyBorder="1" applyAlignment="1" applyProtection="1">
      <alignment vertical="center" wrapText="1" shrinkToFit="1"/>
      <protection hidden="1"/>
    </xf>
    <xf numFmtId="164" fontId="5" fillId="2" borderId="12" xfId="1" applyNumberFormat="1" applyFont="1" applyFill="1" applyBorder="1" applyAlignment="1" applyProtection="1">
      <alignment vertical="center" wrapText="1" shrinkToFit="1"/>
      <protection hidden="1"/>
    </xf>
    <xf numFmtId="164" fontId="8" fillId="2" borderId="6" xfId="1" applyNumberFormat="1" applyFont="1" applyFill="1" applyBorder="1" applyAlignment="1" applyProtection="1">
      <alignment horizontal="left" vertical="center" wrapText="1" shrinkToFit="1"/>
      <protection hidden="1"/>
    </xf>
    <xf numFmtId="164" fontId="8" fillId="2" borderId="12" xfId="1" applyNumberFormat="1" applyFont="1" applyFill="1" applyBorder="1" applyAlignment="1" applyProtection="1">
      <alignment horizontal="left" vertical="center" wrapText="1" shrinkToFit="1"/>
      <protection hidden="1"/>
    </xf>
    <xf numFmtId="164" fontId="8" fillId="2" borderId="7" xfId="1" applyNumberFormat="1" applyFont="1" applyFill="1" applyBorder="1" applyAlignment="1" applyProtection="1">
      <alignment horizontal="left" vertical="center" wrapText="1" shrinkToFit="1"/>
      <protection hidden="1"/>
    </xf>
    <xf numFmtId="164" fontId="4" fillId="2" borderId="6" xfId="1" applyNumberFormat="1" applyFont="1" applyFill="1" applyBorder="1" applyAlignment="1" applyProtection="1">
      <alignment horizontal="left" vertical="center" wrapText="1" shrinkToFit="1"/>
      <protection hidden="1"/>
    </xf>
    <xf numFmtId="164" fontId="4" fillId="2" borderId="12" xfId="1" applyNumberFormat="1" applyFont="1" applyFill="1" applyBorder="1" applyAlignment="1" applyProtection="1">
      <alignment horizontal="left" vertical="center" wrapText="1" shrinkToFit="1"/>
      <protection hidden="1"/>
    </xf>
    <xf numFmtId="164" fontId="4" fillId="2" borderId="7" xfId="1" applyNumberFormat="1" applyFont="1" applyFill="1" applyBorder="1" applyAlignment="1" applyProtection="1">
      <alignment horizontal="left" vertical="center" wrapText="1" shrinkToFit="1"/>
      <protection hidden="1"/>
    </xf>
    <xf numFmtId="0" fontId="4" fillId="2" borderId="6" xfId="0" applyNumberFormat="1" applyFont="1" applyFill="1" applyBorder="1" applyAlignment="1">
      <alignment horizontal="left" vertical="center" wrapText="1"/>
    </xf>
    <xf numFmtId="0" fontId="4" fillId="2" borderId="12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164" fontId="5" fillId="2" borderId="7" xfId="1" applyNumberFormat="1" applyFont="1" applyFill="1" applyBorder="1" applyAlignment="1" applyProtection="1">
      <alignment vertical="center" wrapText="1" shrinkToFit="1"/>
      <protection hidden="1"/>
    </xf>
    <xf numFmtId="0" fontId="1" fillId="2" borderId="6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1" applyNumberFormat="1" applyFont="1" applyFill="1" applyBorder="1" applyAlignment="1" applyProtection="1">
      <alignment horizontal="left" wrapText="1"/>
      <protection hidden="1"/>
    </xf>
    <xf numFmtId="0" fontId="4" fillId="2" borderId="12" xfId="1" applyNumberFormat="1" applyFont="1" applyFill="1" applyBorder="1" applyAlignment="1" applyProtection="1">
      <alignment horizontal="left" wrapText="1"/>
      <protection hidden="1"/>
    </xf>
    <xf numFmtId="0" fontId="4" fillId="2" borderId="7" xfId="1" applyNumberFormat="1" applyFont="1" applyFill="1" applyBorder="1" applyAlignment="1" applyProtection="1">
      <alignment horizontal="left" wrapText="1"/>
      <protection hidden="1"/>
    </xf>
    <xf numFmtId="0" fontId="5" fillId="2" borderId="6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164" fontId="4" fillId="2" borderId="6" xfId="2" applyNumberFormat="1" applyFont="1" applyFill="1" applyBorder="1" applyAlignment="1" applyProtection="1">
      <alignment horizontal="left" vertical="top" wrapText="1"/>
      <protection hidden="1"/>
    </xf>
    <xf numFmtId="164" fontId="4" fillId="2" borderId="12" xfId="2" applyNumberFormat="1" applyFont="1" applyFill="1" applyBorder="1" applyAlignment="1" applyProtection="1">
      <alignment horizontal="left" vertical="top" wrapText="1"/>
      <protection hidden="1"/>
    </xf>
    <xf numFmtId="164" fontId="4" fillId="2" borderId="7" xfId="2" applyNumberFormat="1" applyFont="1" applyFill="1" applyBorder="1" applyAlignment="1" applyProtection="1">
      <alignment horizontal="left" vertical="top" wrapText="1"/>
      <protection hidden="1"/>
    </xf>
    <xf numFmtId="0" fontId="4" fillId="2" borderId="6" xfId="1" applyNumberFormat="1" applyFont="1" applyFill="1" applyBorder="1" applyAlignment="1" applyProtection="1">
      <alignment horizontal="left" vertical="top" wrapText="1"/>
      <protection hidden="1"/>
    </xf>
    <xf numFmtId="0" fontId="4" fillId="2" borderId="12" xfId="1" applyNumberFormat="1" applyFont="1" applyFill="1" applyBorder="1" applyAlignment="1" applyProtection="1">
      <alignment horizontal="left" vertical="top" wrapText="1"/>
      <protection hidden="1"/>
    </xf>
    <xf numFmtId="0" fontId="4" fillId="2" borderId="7" xfId="1" applyNumberFormat="1" applyFont="1" applyFill="1" applyBorder="1" applyAlignment="1" applyProtection="1">
      <alignment horizontal="left" vertical="top" wrapText="1"/>
      <protection hidden="1"/>
    </xf>
    <xf numFmtId="164" fontId="5" fillId="2" borderId="6" xfId="1" applyNumberFormat="1" applyFont="1" applyFill="1" applyBorder="1" applyAlignment="1" applyProtection="1">
      <alignment horizontal="left" vertical="top" wrapText="1"/>
      <protection hidden="1"/>
    </xf>
    <xf numFmtId="164" fontId="5" fillId="2" borderId="12" xfId="1" applyNumberFormat="1" applyFont="1" applyFill="1" applyBorder="1" applyAlignment="1" applyProtection="1">
      <alignment horizontal="left" vertical="top" wrapText="1"/>
      <protection hidden="1"/>
    </xf>
    <xf numFmtId="164" fontId="5" fillId="2" borderId="7" xfId="1" applyNumberFormat="1" applyFont="1" applyFill="1" applyBorder="1" applyAlignment="1" applyProtection="1">
      <alignment horizontal="left" vertical="top" wrapText="1"/>
      <protection hidden="1"/>
    </xf>
    <xf numFmtId="164" fontId="4" fillId="2" borderId="6" xfId="1" applyNumberFormat="1" applyFont="1" applyFill="1" applyBorder="1" applyAlignment="1" applyProtection="1">
      <alignment vertical="top" wrapText="1" shrinkToFit="1"/>
      <protection hidden="1"/>
    </xf>
    <xf numFmtId="164" fontId="4" fillId="2" borderId="12" xfId="1" applyNumberFormat="1" applyFont="1" applyFill="1" applyBorder="1" applyAlignment="1" applyProtection="1">
      <alignment vertical="top" wrapText="1" shrinkToFit="1"/>
      <protection hidden="1"/>
    </xf>
    <xf numFmtId="164" fontId="4" fillId="2" borderId="6" xfId="1" applyNumberFormat="1" applyFont="1" applyFill="1" applyBorder="1" applyAlignment="1" applyProtection="1">
      <alignment horizontal="left" vertical="top" wrapText="1" shrinkToFit="1"/>
      <protection hidden="1"/>
    </xf>
    <xf numFmtId="164" fontId="4" fillId="2" borderId="12" xfId="1" applyNumberFormat="1" applyFont="1" applyFill="1" applyBorder="1" applyAlignment="1" applyProtection="1">
      <alignment horizontal="left" vertical="top" wrapText="1" shrinkToFit="1"/>
      <protection hidden="1"/>
    </xf>
    <xf numFmtId="164" fontId="4" fillId="2" borderId="7" xfId="1" applyNumberFormat="1" applyFont="1" applyFill="1" applyBorder="1" applyAlignment="1" applyProtection="1">
      <alignment horizontal="left" vertical="top" wrapText="1" shrinkToFit="1"/>
      <protection hidden="1"/>
    </xf>
    <xf numFmtId="0" fontId="5" fillId="2" borderId="1" xfId="1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>
      <alignment vertical="center"/>
    </xf>
    <xf numFmtId="0" fontId="14" fillId="2" borderId="6" xfId="1" applyNumberFormat="1" applyFont="1" applyFill="1" applyBorder="1" applyAlignment="1" applyProtection="1">
      <alignment horizontal="center" wrapText="1"/>
      <protection hidden="1"/>
    </xf>
    <xf numFmtId="0" fontId="14" fillId="2" borderId="12" xfId="1" applyNumberFormat="1" applyFont="1" applyFill="1" applyBorder="1" applyAlignment="1" applyProtection="1">
      <alignment horizontal="center" wrapText="1"/>
      <protection hidden="1"/>
    </xf>
    <xf numFmtId="0" fontId="14" fillId="2" borderId="7" xfId="1" applyNumberFormat="1" applyFont="1" applyFill="1" applyBorder="1" applyAlignment="1" applyProtection="1">
      <alignment horizontal="center" wrapText="1"/>
      <protection hidden="1"/>
    </xf>
    <xf numFmtId="0" fontId="5" fillId="2" borderId="0" xfId="6" applyFont="1" applyFill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vertical="center"/>
      <protection hidden="1"/>
    </xf>
    <xf numFmtId="0" fontId="5" fillId="2" borderId="10" xfId="1" applyNumberFormat="1" applyFont="1" applyFill="1" applyBorder="1" applyAlignment="1" applyProtection="1">
      <alignment horizontal="center" vertical="center"/>
      <protection hidden="1"/>
    </xf>
    <xf numFmtId="0" fontId="5" fillId="2" borderId="8" xfId="1" applyNumberFormat="1" applyFont="1" applyFill="1" applyBorder="1" applyAlignment="1" applyProtection="1">
      <alignment horizontal="center" vertical="center"/>
      <protection hidden="1"/>
    </xf>
    <xf numFmtId="0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9" xfId="1" applyNumberFormat="1" applyFont="1" applyFill="1" applyBorder="1" applyAlignment="1" applyProtection="1">
      <alignment horizontal="center" vertical="center"/>
      <protection hidden="1"/>
    </xf>
    <xf numFmtId="0" fontId="5" fillId="2" borderId="11" xfId="1" applyNumberFormat="1" applyFont="1" applyFill="1" applyBorder="1" applyAlignment="1" applyProtection="1">
      <alignment horizontal="center" vertical="center"/>
      <protection hidden="1"/>
    </xf>
    <xf numFmtId="0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8" fillId="2" borderId="6" xfId="1" applyNumberFormat="1" applyFont="1" applyFill="1" applyBorder="1" applyAlignment="1" applyProtection="1">
      <alignment vertical="justify" wrapText="1" shrinkToFit="1" readingOrder="1"/>
      <protection hidden="1"/>
    </xf>
    <xf numFmtId="164" fontId="8" fillId="2" borderId="12" xfId="1" applyNumberFormat="1" applyFont="1" applyFill="1" applyBorder="1" applyAlignment="1" applyProtection="1">
      <alignment vertical="justify" wrapText="1" shrinkToFit="1" readingOrder="1"/>
      <protection hidden="1"/>
    </xf>
    <xf numFmtId="164" fontId="8" fillId="2" borderId="7" xfId="1" applyNumberFormat="1" applyFont="1" applyFill="1" applyBorder="1" applyAlignment="1" applyProtection="1">
      <alignment vertical="justify" wrapText="1" shrinkToFit="1" readingOrder="1"/>
      <protection hidden="1"/>
    </xf>
  </cellXfs>
  <cellStyles count="7">
    <cellStyle name="Обычный" xfId="0" builtinId="0"/>
    <cellStyle name="Обычный 2" xfId="1"/>
    <cellStyle name="Обычный 2 2 2" xfId="4"/>
    <cellStyle name="Обычный 2 3 2" xfId="6"/>
    <cellStyle name="Обычный 4" xfId="5"/>
    <cellStyle name="Обычный_Tmp1" xfId="2"/>
    <cellStyle name="Обычный_Tmp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8;&#1072;&#1073;&#1086;&#1095;&#1080;&#1081;%20&#1089;&#1090;&#1086;&#1083;%20!!!\&#1041;&#1070;&#1044;&#1046;&#1045;&#1058;&#1067;\&#1041;&#1102;&#1076;&#1078;&#1077;&#1090;%20&#1085;&#1072;%202019-2021\&#1041;&#1070;&#1044;&#1046;&#1045;&#1058;%20&#1085;&#1072;%202019%20&#1075;\2.%20&#1074;&#1085;&#1077;&#1089;.%20&#1080;&#1079;&#1084;%20&#1074;%20&#1073;&#1102;&#1076;&#1078;&#1077;&#1090;\&#1086;&#1082;&#1090;&#1103;&#1073;&#1088;&#1100;\&#1080;&#1079;&#1084;&#1077;&#1085;.%20&#1074;%20&#1073;&#1102;&#1076;&#1078;\&#1086;&#1089;&#1085;&#1086;&#1074;.&#1076;&#1086;&#1087;&#1099;\2,3,4%20&#1087;&#1088;&#1080;&#1083;&#1086;&#1078;&#1077;&#1085;&#1080;&#1077;%20&#1087;&#1088;&#1072;&#1074;&#1080;&#1083;&#1100;&#1085;&#1072;&#1103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Microsoft\Windows\INetCache\Content.MSO\&#1050;&#1086;&#1087;&#1080;&#1103;%20&#1040;&#1082;&#1090;&#1091;&#1072;&#1083;&#1100;&#1085;&#1072;&#1103;%20&#1088;&#1077;&#1076;&#1072;&#1082;&#1094;&#1080;&#1103;%20&#1087;&#1088;&#1080;&#1083;%202%20%20&#1087;&#1086;%20&#1050;&#1062;&#1057;&#1056;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2"/>
      <sheetName val="прил.3"/>
      <sheetName val="Прил.4"/>
      <sheetName val="0"/>
      <sheetName val="Лист1"/>
      <sheetName val="Лист4"/>
      <sheetName val="исполн. на 31.12.19"/>
      <sheetName val="Лист3"/>
    </sheetNames>
    <sheetDataSet>
      <sheetData sheetId="0" refreshError="1"/>
      <sheetData sheetId="1" refreshError="1"/>
      <sheetData sheetId="2" refreshError="1">
        <row r="36">
          <cell r="A36" t="str">
            <v>Муниципальная программа "Развитие культуры и кинематографии в сельском поселении Зайцева Речка"</v>
          </cell>
        </row>
        <row r="37">
          <cell r="A37" t="str">
            <v xml:space="preserve">Основное мероприятие "Мероприятия по  соданию условий для организации культурного досуга и обеспечения потребностей культурного досуга жителей поселения" </v>
          </cell>
        </row>
        <row r="70">
          <cell r="A70" t="str">
            <v>Расходы по денежному содержанию, гарантиям и компенсациям муниципальных служащих и лиц, занимающих должности, не отнесенные к должностям муниципальной службы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v>
          </cell>
        </row>
        <row r="79">
          <cell r="A79" t="str">
            <v>Иные бюджетные ассигнования</v>
          </cell>
        </row>
        <row r="80">
          <cell r="A80" t="str">
            <v>Уплата налогов, сборов и иных платежей</v>
          </cell>
        </row>
        <row r="111">
          <cell r="A111" t="str">
            <v>Закупка товаров, работ и услуг для государственных (муниципальных) нужд</v>
          </cell>
        </row>
        <row r="112">
          <cell r="A112" t="str">
            <v>Иные закупки товаров, работ и услуг для обеспечения государственных (муниципальных) нужд</v>
          </cell>
        </row>
        <row r="137">
          <cell r="A137" t="str">
            <v xml:space="preserve">Муниципальная программа "Развитие физической культуры и спорта в сельском поселении  Зайцева Речка"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ЦСР на 2018г"/>
      <sheetName val="КЦСР на 2020г"/>
      <sheetName val="для веб консолидации"/>
    </sheetNames>
    <sheetDataSet>
      <sheetData sheetId="0" refreshError="1"/>
      <sheetData sheetId="1" refreshError="1">
        <row r="26">
          <cell r="A26" t="str">
            <v>Основное мероприятие "Организация и обеспечение мероприятий в сферах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здоровья, укрепление пожарной безопасности в поселении"</v>
          </cell>
        </row>
        <row r="27">
          <cell r="A27" t="str">
            <v>Реализация мероприятий по организации и обеспечение мероприятий в сфере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здоровья, укрепление пожарной безопасности в поселении" муниципальной программы "Безопасность жизнедеятельности в сельском поселении Зайцева Речка"</v>
          </cell>
        </row>
        <row r="60">
          <cell r="A60" t="str">
            <v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  муниципальной программы "Жилищно-коммунальный комплекс и городская среда в сельском поселении Зайцева Речка"</v>
          </cell>
        </row>
        <row r="62">
          <cell r="A62" t="str">
            <v>Реализация мероприятий по благоустройству и озеленению  муниципальной программы  "Жилищно-коммунальный комплекс и городская среда в сельском поселении Зайцева Речка"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8"/>
  <sheetViews>
    <sheetView tabSelected="1" view="pageBreakPreview" zoomScaleNormal="85" zoomScaleSheetLayoutView="100" workbookViewId="0">
      <selection activeCell="A11" sqref="A11:D13"/>
    </sheetView>
  </sheetViews>
  <sheetFormatPr defaultColWidth="9.109375" defaultRowHeight="13.2" x14ac:dyDescent="0.25"/>
  <cols>
    <col min="1" max="3" width="9.109375" style="52" customWidth="1"/>
    <col min="4" max="4" width="33" style="52" customWidth="1"/>
    <col min="5" max="5" width="0.109375" style="55" customWidth="1"/>
    <col min="6" max="6" width="3.88671875" style="55" customWidth="1"/>
    <col min="7" max="7" width="3.5546875" style="55" customWidth="1"/>
    <col min="8" max="8" width="13.109375" style="56" customWidth="1"/>
    <col min="9" max="9" width="6.33203125" style="57" customWidth="1"/>
    <col min="10" max="10" width="11.5546875" style="55" customWidth="1"/>
    <col min="11" max="11" width="10.44140625" style="55" customWidth="1"/>
    <col min="12" max="12" width="0.33203125" style="55" customWidth="1"/>
    <col min="13" max="42" width="0" style="55" hidden="1" customWidth="1"/>
    <col min="43" max="254" width="9.109375" style="55"/>
    <col min="255" max="257" width="9.109375" style="55" customWidth="1"/>
    <col min="258" max="258" width="33" style="55" customWidth="1"/>
    <col min="259" max="259" width="0.109375" style="55" customWidth="1"/>
    <col min="260" max="260" width="3.88671875" style="55" customWidth="1"/>
    <col min="261" max="261" width="3.5546875" style="55" customWidth="1"/>
    <col min="262" max="262" width="13.109375" style="55" customWidth="1"/>
    <col min="263" max="263" width="6.33203125" style="55" customWidth="1"/>
    <col min="264" max="264" width="13.33203125" style="55" customWidth="1"/>
    <col min="265" max="265" width="11.88671875" style="55" customWidth="1"/>
    <col min="266" max="510" width="9.109375" style="55"/>
    <col min="511" max="513" width="9.109375" style="55" customWidth="1"/>
    <col min="514" max="514" width="33" style="55" customWidth="1"/>
    <col min="515" max="515" width="0.109375" style="55" customWidth="1"/>
    <col min="516" max="516" width="3.88671875" style="55" customWidth="1"/>
    <col min="517" max="517" width="3.5546875" style="55" customWidth="1"/>
    <col min="518" max="518" width="13.109375" style="55" customWidth="1"/>
    <col min="519" max="519" width="6.33203125" style="55" customWidth="1"/>
    <col min="520" max="520" width="13.33203125" style="55" customWidth="1"/>
    <col min="521" max="521" width="11.88671875" style="55" customWidth="1"/>
    <col min="522" max="766" width="9.109375" style="55"/>
    <col min="767" max="769" width="9.109375" style="55" customWidth="1"/>
    <col min="770" max="770" width="33" style="55" customWidth="1"/>
    <col min="771" max="771" width="0.109375" style="55" customWidth="1"/>
    <col min="772" max="772" width="3.88671875" style="55" customWidth="1"/>
    <col min="773" max="773" width="3.5546875" style="55" customWidth="1"/>
    <col min="774" max="774" width="13.109375" style="55" customWidth="1"/>
    <col min="775" max="775" width="6.33203125" style="55" customWidth="1"/>
    <col min="776" max="776" width="13.33203125" style="55" customWidth="1"/>
    <col min="777" max="777" width="11.88671875" style="55" customWidth="1"/>
    <col min="778" max="1022" width="9.109375" style="55"/>
    <col min="1023" max="1025" width="9.109375" style="55" customWidth="1"/>
    <col min="1026" max="1026" width="33" style="55" customWidth="1"/>
    <col min="1027" max="1027" width="0.109375" style="55" customWidth="1"/>
    <col min="1028" max="1028" width="3.88671875" style="55" customWidth="1"/>
    <col min="1029" max="1029" width="3.5546875" style="55" customWidth="1"/>
    <col min="1030" max="1030" width="13.109375" style="55" customWidth="1"/>
    <col min="1031" max="1031" width="6.33203125" style="55" customWidth="1"/>
    <col min="1032" max="1032" width="13.33203125" style="55" customWidth="1"/>
    <col min="1033" max="1033" width="11.88671875" style="55" customWidth="1"/>
    <col min="1034" max="1278" width="9.109375" style="55"/>
    <col min="1279" max="1281" width="9.109375" style="55" customWidth="1"/>
    <col min="1282" max="1282" width="33" style="55" customWidth="1"/>
    <col min="1283" max="1283" width="0.109375" style="55" customWidth="1"/>
    <col min="1284" max="1284" width="3.88671875" style="55" customWidth="1"/>
    <col min="1285" max="1285" width="3.5546875" style="55" customWidth="1"/>
    <col min="1286" max="1286" width="13.109375" style="55" customWidth="1"/>
    <col min="1287" max="1287" width="6.33203125" style="55" customWidth="1"/>
    <col min="1288" max="1288" width="13.33203125" style="55" customWidth="1"/>
    <col min="1289" max="1289" width="11.88671875" style="55" customWidth="1"/>
    <col min="1290" max="1534" width="9.109375" style="55"/>
    <col min="1535" max="1537" width="9.109375" style="55" customWidth="1"/>
    <col min="1538" max="1538" width="33" style="55" customWidth="1"/>
    <col min="1539" max="1539" width="0.109375" style="55" customWidth="1"/>
    <col min="1540" max="1540" width="3.88671875" style="55" customWidth="1"/>
    <col min="1541" max="1541" width="3.5546875" style="55" customWidth="1"/>
    <col min="1542" max="1542" width="13.109375" style="55" customWidth="1"/>
    <col min="1543" max="1543" width="6.33203125" style="55" customWidth="1"/>
    <col min="1544" max="1544" width="13.33203125" style="55" customWidth="1"/>
    <col min="1545" max="1545" width="11.88671875" style="55" customWidth="1"/>
    <col min="1546" max="1790" width="9.109375" style="55"/>
    <col min="1791" max="1793" width="9.109375" style="55" customWidth="1"/>
    <col min="1794" max="1794" width="33" style="55" customWidth="1"/>
    <col min="1795" max="1795" width="0.109375" style="55" customWidth="1"/>
    <col min="1796" max="1796" width="3.88671875" style="55" customWidth="1"/>
    <col min="1797" max="1797" width="3.5546875" style="55" customWidth="1"/>
    <col min="1798" max="1798" width="13.109375" style="55" customWidth="1"/>
    <col min="1799" max="1799" width="6.33203125" style="55" customWidth="1"/>
    <col min="1800" max="1800" width="13.33203125" style="55" customWidth="1"/>
    <col min="1801" max="1801" width="11.88671875" style="55" customWidth="1"/>
    <col min="1802" max="2046" width="9.109375" style="55"/>
    <col min="2047" max="2049" width="9.109375" style="55" customWidth="1"/>
    <col min="2050" max="2050" width="33" style="55" customWidth="1"/>
    <col min="2051" max="2051" width="0.109375" style="55" customWidth="1"/>
    <col min="2052" max="2052" width="3.88671875" style="55" customWidth="1"/>
    <col min="2053" max="2053" width="3.5546875" style="55" customWidth="1"/>
    <col min="2054" max="2054" width="13.109375" style="55" customWidth="1"/>
    <col min="2055" max="2055" width="6.33203125" style="55" customWidth="1"/>
    <col min="2056" max="2056" width="13.33203125" style="55" customWidth="1"/>
    <col min="2057" max="2057" width="11.88671875" style="55" customWidth="1"/>
    <col min="2058" max="2302" width="9.109375" style="55"/>
    <col min="2303" max="2305" width="9.109375" style="55" customWidth="1"/>
    <col min="2306" max="2306" width="33" style="55" customWidth="1"/>
    <col min="2307" max="2307" width="0.109375" style="55" customWidth="1"/>
    <col min="2308" max="2308" width="3.88671875" style="55" customWidth="1"/>
    <col min="2309" max="2309" width="3.5546875" style="55" customWidth="1"/>
    <col min="2310" max="2310" width="13.109375" style="55" customWidth="1"/>
    <col min="2311" max="2311" width="6.33203125" style="55" customWidth="1"/>
    <col min="2312" max="2312" width="13.33203125" style="55" customWidth="1"/>
    <col min="2313" max="2313" width="11.88671875" style="55" customWidth="1"/>
    <col min="2314" max="2558" width="9.109375" style="55"/>
    <col min="2559" max="2561" width="9.109375" style="55" customWidth="1"/>
    <col min="2562" max="2562" width="33" style="55" customWidth="1"/>
    <col min="2563" max="2563" width="0.109375" style="55" customWidth="1"/>
    <col min="2564" max="2564" width="3.88671875" style="55" customWidth="1"/>
    <col min="2565" max="2565" width="3.5546875" style="55" customWidth="1"/>
    <col min="2566" max="2566" width="13.109375" style="55" customWidth="1"/>
    <col min="2567" max="2567" width="6.33203125" style="55" customWidth="1"/>
    <col min="2568" max="2568" width="13.33203125" style="55" customWidth="1"/>
    <col min="2569" max="2569" width="11.88671875" style="55" customWidth="1"/>
    <col min="2570" max="2814" width="9.109375" style="55"/>
    <col min="2815" max="2817" width="9.109375" style="55" customWidth="1"/>
    <col min="2818" max="2818" width="33" style="55" customWidth="1"/>
    <col min="2819" max="2819" width="0.109375" style="55" customWidth="1"/>
    <col min="2820" max="2820" width="3.88671875" style="55" customWidth="1"/>
    <col min="2821" max="2821" width="3.5546875" style="55" customWidth="1"/>
    <col min="2822" max="2822" width="13.109375" style="55" customWidth="1"/>
    <col min="2823" max="2823" width="6.33203125" style="55" customWidth="1"/>
    <col min="2824" max="2824" width="13.33203125" style="55" customWidth="1"/>
    <col min="2825" max="2825" width="11.88671875" style="55" customWidth="1"/>
    <col min="2826" max="3070" width="9.109375" style="55"/>
    <col min="3071" max="3073" width="9.109375" style="55" customWidth="1"/>
    <col min="3074" max="3074" width="33" style="55" customWidth="1"/>
    <col min="3075" max="3075" width="0.109375" style="55" customWidth="1"/>
    <col min="3076" max="3076" width="3.88671875" style="55" customWidth="1"/>
    <col min="3077" max="3077" width="3.5546875" style="55" customWidth="1"/>
    <col min="3078" max="3078" width="13.109375" style="55" customWidth="1"/>
    <col min="3079" max="3079" width="6.33203125" style="55" customWidth="1"/>
    <col min="3080" max="3080" width="13.33203125" style="55" customWidth="1"/>
    <col min="3081" max="3081" width="11.88671875" style="55" customWidth="1"/>
    <col min="3082" max="3326" width="9.109375" style="55"/>
    <col min="3327" max="3329" width="9.109375" style="55" customWidth="1"/>
    <col min="3330" max="3330" width="33" style="55" customWidth="1"/>
    <col min="3331" max="3331" width="0.109375" style="55" customWidth="1"/>
    <col min="3332" max="3332" width="3.88671875" style="55" customWidth="1"/>
    <col min="3333" max="3333" width="3.5546875" style="55" customWidth="1"/>
    <col min="3334" max="3334" width="13.109375" style="55" customWidth="1"/>
    <col min="3335" max="3335" width="6.33203125" style="55" customWidth="1"/>
    <col min="3336" max="3336" width="13.33203125" style="55" customWidth="1"/>
    <col min="3337" max="3337" width="11.88671875" style="55" customWidth="1"/>
    <col min="3338" max="3582" width="9.109375" style="55"/>
    <col min="3583" max="3585" width="9.109375" style="55" customWidth="1"/>
    <col min="3586" max="3586" width="33" style="55" customWidth="1"/>
    <col min="3587" max="3587" width="0.109375" style="55" customWidth="1"/>
    <col min="3588" max="3588" width="3.88671875" style="55" customWidth="1"/>
    <col min="3589" max="3589" width="3.5546875" style="55" customWidth="1"/>
    <col min="3590" max="3590" width="13.109375" style="55" customWidth="1"/>
    <col min="3591" max="3591" width="6.33203125" style="55" customWidth="1"/>
    <col min="3592" max="3592" width="13.33203125" style="55" customWidth="1"/>
    <col min="3593" max="3593" width="11.88671875" style="55" customWidth="1"/>
    <col min="3594" max="3838" width="9.109375" style="55"/>
    <col min="3839" max="3841" width="9.109375" style="55" customWidth="1"/>
    <col min="3842" max="3842" width="33" style="55" customWidth="1"/>
    <col min="3843" max="3843" width="0.109375" style="55" customWidth="1"/>
    <col min="3844" max="3844" width="3.88671875" style="55" customWidth="1"/>
    <col min="3845" max="3845" width="3.5546875" style="55" customWidth="1"/>
    <col min="3846" max="3846" width="13.109375" style="55" customWidth="1"/>
    <col min="3847" max="3847" width="6.33203125" style="55" customWidth="1"/>
    <col min="3848" max="3848" width="13.33203125" style="55" customWidth="1"/>
    <col min="3849" max="3849" width="11.88671875" style="55" customWidth="1"/>
    <col min="3850" max="4094" width="9.109375" style="55"/>
    <col min="4095" max="4097" width="9.109375" style="55" customWidth="1"/>
    <col min="4098" max="4098" width="33" style="55" customWidth="1"/>
    <col min="4099" max="4099" width="0.109375" style="55" customWidth="1"/>
    <col min="4100" max="4100" width="3.88671875" style="55" customWidth="1"/>
    <col min="4101" max="4101" width="3.5546875" style="55" customWidth="1"/>
    <col min="4102" max="4102" width="13.109375" style="55" customWidth="1"/>
    <col min="4103" max="4103" width="6.33203125" style="55" customWidth="1"/>
    <col min="4104" max="4104" width="13.33203125" style="55" customWidth="1"/>
    <col min="4105" max="4105" width="11.88671875" style="55" customWidth="1"/>
    <col min="4106" max="4350" width="9.109375" style="55"/>
    <col min="4351" max="4353" width="9.109375" style="55" customWidth="1"/>
    <col min="4354" max="4354" width="33" style="55" customWidth="1"/>
    <col min="4355" max="4355" width="0.109375" style="55" customWidth="1"/>
    <col min="4356" max="4356" width="3.88671875" style="55" customWidth="1"/>
    <col min="4357" max="4357" width="3.5546875" style="55" customWidth="1"/>
    <col min="4358" max="4358" width="13.109375" style="55" customWidth="1"/>
    <col min="4359" max="4359" width="6.33203125" style="55" customWidth="1"/>
    <col min="4360" max="4360" width="13.33203125" style="55" customWidth="1"/>
    <col min="4361" max="4361" width="11.88671875" style="55" customWidth="1"/>
    <col min="4362" max="4606" width="9.109375" style="55"/>
    <col min="4607" max="4609" width="9.109375" style="55" customWidth="1"/>
    <col min="4610" max="4610" width="33" style="55" customWidth="1"/>
    <col min="4611" max="4611" width="0.109375" style="55" customWidth="1"/>
    <col min="4612" max="4612" width="3.88671875" style="55" customWidth="1"/>
    <col min="4613" max="4613" width="3.5546875" style="55" customWidth="1"/>
    <col min="4614" max="4614" width="13.109375" style="55" customWidth="1"/>
    <col min="4615" max="4615" width="6.33203125" style="55" customWidth="1"/>
    <col min="4616" max="4616" width="13.33203125" style="55" customWidth="1"/>
    <col min="4617" max="4617" width="11.88671875" style="55" customWidth="1"/>
    <col min="4618" max="4862" width="9.109375" style="55"/>
    <col min="4863" max="4865" width="9.109375" style="55" customWidth="1"/>
    <col min="4866" max="4866" width="33" style="55" customWidth="1"/>
    <col min="4867" max="4867" width="0.109375" style="55" customWidth="1"/>
    <col min="4868" max="4868" width="3.88671875" style="55" customWidth="1"/>
    <col min="4869" max="4869" width="3.5546875" style="55" customWidth="1"/>
    <col min="4870" max="4870" width="13.109375" style="55" customWidth="1"/>
    <col min="4871" max="4871" width="6.33203125" style="55" customWidth="1"/>
    <col min="4872" max="4872" width="13.33203125" style="55" customWidth="1"/>
    <col min="4873" max="4873" width="11.88671875" style="55" customWidth="1"/>
    <col min="4874" max="5118" width="9.109375" style="55"/>
    <col min="5119" max="5121" width="9.109375" style="55" customWidth="1"/>
    <col min="5122" max="5122" width="33" style="55" customWidth="1"/>
    <col min="5123" max="5123" width="0.109375" style="55" customWidth="1"/>
    <col min="5124" max="5124" width="3.88671875" style="55" customWidth="1"/>
    <col min="5125" max="5125" width="3.5546875" style="55" customWidth="1"/>
    <col min="5126" max="5126" width="13.109375" style="55" customWidth="1"/>
    <col min="5127" max="5127" width="6.33203125" style="55" customWidth="1"/>
    <col min="5128" max="5128" width="13.33203125" style="55" customWidth="1"/>
    <col min="5129" max="5129" width="11.88671875" style="55" customWidth="1"/>
    <col min="5130" max="5374" width="9.109375" style="55"/>
    <col min="5375" max="5377" width="9.109375" style="55" customWidth="1"/>
    <col min="5378" max="5378" width="33" style="55" customWidth="1"/>
    <col min="5379" max="5379" width="0.109375" style="55" customWidth="1"/>
    <col min="5380" max="5380" width="3.88671875" style="55" customWidth="1"/>
    <col min="5381" max="5381" width="3.5546875" style="55" customWidth="1"/>
    <col min="5382" max="5382" width="13.109375" style="55" customWidth="1"/>
    <col min="5383" max="5383" width="6.33203125" style="55" customWidth="1"/>
    <col min="5384" max="5384" width="13.33203125" style="55" customWidth="1"/>
    <col min="5385" max="5385" width="11.88671875" style="55" customWidth="1"/>
    <col min="5386" max="5630" width="9.109375" style="55"/>
    <col min="5631" max="5633" width="9.109375" style="55" customWidth="1"/>
    <col min="5634" max="5634" width="33" style="55" customWidth="1"/>
    <col min="5635" max="5635" width="0.109375" style="55" customWidth="1"/>
    <col min="5636" max="5636" width="3.88671875" style="55" customWidth="1"/>
    <col min="5637" max="5637" width="3.5546875" style="55" customWidth="1"/>
    <col min="5638" max="5638" width="13.109375" style="55" customWidth="1"/>
    <col min="5639" max="5639" width="6.33203125" style="55" customWidth="1"/>
    <col min="5640" max="5640" width="13.33203125" style="55" customWidth="1"/>
    <col min="5641" max="5641" width="11.88671875" style="55" customWidth="1"/>
    <col min="5642" max="5886" width="9.109375" style="55"/>
    <col min="5887" max="5889" width="9.109375" style="55" customWidth="1"/>
    <col min="5890" max="5890" width="33" style="55" customWidth="1"/>
    <col min="5891" max="5891" width="0.109375" style="55" customWidth="1"/>
    <col min="5892" max="5892" width="3.88671875" style="55" customWidth="1"/>
    <col min="5893" max="5893" width="3.5546875" style="55" customWidth="1"/>
    <col min="5894" max="5894" width="13.109375" style="55" customWidth="1"/>
    <col min="5895" max="5895" width="6.33203125" style="55" customWidth="1"/>
    <col min="5896" max="5896" width="13.33203125" style="55" customWidth="1"/>
    <col min="5897" max="5897" width="11.88671875" style="55" customWidth="1"/>
    <col min="5898" max="6142" width="9.109375" style="55"/>
    <col min="6143" max="6145" width="9.109375" style="55" customWidth="1"/>
    <col min="6146" max="6146" width="33" style="55" customWidth="1"/>
    <col min="6147" max="6147" width="0.109375" style="55" customWidth="1"/>
    <col min="6148" max="6148" width="3.88671875" style="55" customWidth="1"/>
    <col min="6149" max="6149" width="3.5546875" style="55" customWidth="1"/>
    <col min="6150" max="6150" width="13.109375" style="55" customWidth="1"/>
    <col min="6151" max="6151" width="6.33203125" style="55" customWidth="1"/>
    <col min="6152" max="6152" width="13.33203125" style="55" customWidth="1"/>
    <col min="6153" max="6153" width="11.88671875" style="55" customWidth="1"/>
    <col min="6154" max="6398" width="9.109375" style="55"/>
    <col min="6399" max="6401" width="9.109375" style="55" customWidth="1"/>
    <col min="6402" max="6402" width="33" style="55" customWidth="1"/>
    <col min="6403" max="6403" width="0.109375" style="55" customWidth="1"/>
    <col min="6404" max="6404" width="3.88671875" style="55" customWidth="1"/>
    <col min="6405" max="6405" width="3.5546875" style="55" customWidth="1"/>
    <col min="6406" max="6406" width="13.109375" style="55" customWidth="1"/>
    <col min="6407" max="6407" width="6.33203125" style="55" customWidth="1"/>
    <col min="6408" max="6408" width="13.33203125" style="55" customWidth="1"/>
    <col min="6409" max="6409" width="11.88671875" style="55" customWidth="1"/>
    <col min="6410" max="6654" width="9.109375" style="55"/>
    <col min="6655" max="6657" width="9.109375" style="55" customWidth="1"/>
    <col min="6658" max="6658" width="33" style="55" customWidth="1"/>
    <col min="6659" max="6659" width="0.109375" style="55" customWidth="1"/>
    <col min="6660" max="6660" width="3.88671875" style="55" customWidth="1"/>
    <col min="6661" max="6661" width="3.5546875" style="55" customWidth="1"/>
    <col min="6662" max="6662" width="13.109375" style="55" customWidth="1"/>
    <col min="6663" max="6663" width="6.33203125" style="55" customWidth="1"/>
    <col min="6664" max="6664" width="13.33203125" style="55" customWidth="1"/>
    <col min="6665" max="6665" width="11.88671875" style="55" customWidth="1"/>
    <col min="6666" max="6910" width="9.109375" style="55"/>
    <col min="6911" max="6913" width="9.109375" style="55" customWidth="1"/>
    <col min="6914" max="6914" width="33" style="55" customWidth="1"/>
    <col min="6915" max="6915" width="0.109375" style="55" customWidth="1"/>
    <col min="6916" max="6916" width="3.88671875" style="55" customWidth="1"/>
    <col min="6917" max="6917" width="3.5546875" style="55" customWidth="1"/>
    <col min="6918" max="6918" width="13.109375" style="55" customWidth="1"/>
    <col min="6919" max="6919" width="6.33203125" style="55" customWidth="1"/>
    <col min="6920" max="6920" width="13.33203125" style="55" customWidth="1"/>
    <col min="6921" max="6921" width="11.88671875" style="55" customWidth="1"/>
    <col min="6922" max="7166" width="9.109375" style="55"/>
    <col min="7167" max="7169" width="9.109375" style="55" customWidth="1"/>
    <col min="7170" max="7170" width="33" style="55" customWidth="1"/>
    <col min="7171" max="7171" width="0.109375" style="55" customWidth="1"/>
    <col min="7172" max="7172" width="3.88671875" style="55" customWidth="1"/>
    <col min="7173" max="7173" width="3.5546875" style="55" customWidth="1"/>
    <col min="7174" max="7174" width="13.109375" style="55" customWidth="1"/>
    <col min="7175" max="7175" width="6.33203125" style="55" customWidth="1"/>
    <col min="7176" max="7176" width="13.33203125" style="55" customWidth="1"/>
    <col min="7177" max="7177" width="11.88671875" style="55" customWidth="1"/>
    <col min="7178" max="7422" width="9.109375" style="55"/>
    <col min="7423" max="7425" width="9.109375" style="55" customWidth="1"/>
    <col min="7426" max="7426" width="33" style="55" customWidth="1"/>
    <col min="7427" max="7427" width="0.109375" style="55" customWidth="1"/>
    <col min="7428" max="7428" width="3.88671875" style="55" customWidth="1"/>
    <col min="7429" max="7429" width="3.5546875" style="55" customWidth="1"/>
    <col min="7430" max="7430" width="13.109375" style="55" customWidth="1"/>
    <col min="7431" max="7431" width="6.33203125" style="55" customWidth="1"/>
    <col min="7432" max="7432" width="13.33203125" style="55" customWidth="1"/>
    <col min="7433" max="7433" width="11.88671875" style="55" customWidth="1"/>
    <col min="7434" max="7678" width="9.109375" style="55"/>
    <col min="7679" max="7681" width="9.109375" style="55" customWidth="1"/>
    <col min="7682" max="7682" width="33" style="55" customWidth="1"/>
    <col min="7683" max="7683" width="0.109375" style="55" customWidth="1"/>
    <col min="7684" max="7684" width="3.88671875" style="55" customWidth="1"/>
    <col min="7685" max="7685" width="3.5546875" style="55" customWidth="1"/>
    <col min="7686" max="7686" width="13.109375" style="55" customWidth="1"/>
    <col min="7687" max="7687" width="6.33203125" style="55" customWidth="1"/>
    <col min="7688" max="7688" width="13.33203125" style="55" customWidth="1"/>
    <col min="7689" max="7689" width="11.88671875" style="55" customWidth="1"/>
    <col min="7690" max="7934" width="9.109375" style="55"/>
    <col min="7935" max="7937" width="9.109375" style="55" customWidth="1"/>
    <col min="7938" max="7938" width="33" style="55" customWidth="1"/>
    <col min="7939" max="7939" width="0.109375" style="55" customWidth="1"/>
    <col min="7940" max="7940" width="3.88671875" style="55" customWidth="1"/>
    <col min="7941" max="7941" width="3.5546875" style="55" customWidth="1"/>
    <col min="7942" max="7942" width="13.109375" style="55" customWidth="1"/>
    <col min="7943" max="7943" width="6.33203125" style="55" customWidth="1"/>
    <col min="7944" max="7944" width="13.33203125" style="55" customWidth="1"/>
    <col min="7945" max="7945" width="11.88671875" style="55" customWidth="1"/>
    <col min="7946" max="8190" width="9.109375" style="55"/>
    <col min="8191" max="8193" width="9.109375" style="55" customWidth="1"/>
    <col min="8194" max="8194" width="33" style="55" customWidth="1"/>
    <col min="8195" max="8195" width="0.109375" style="55" customWidth="1"/>
    <col min="8196" max="8196" width="3.88671875" style="55" customWidth="1"/>
    <col min="8197" max="8197" width="3.5546875" style="55" customWidth="1"/>
    <col min="8198" max="8198" width="13.109375" style="55" customWidth="1"/>
    <col min="8199" max="8199" width="6.33203125" style="55" customWidth="1"/>
    <col min="8200" max="8200" width="13.33203125" style="55" customWidth="1"/>
    <col min="8201" max="8201" width="11.88671875" style="55" customWidth="1"/>
    <col min="8202" max="8446" width="9.109375" style="55"/>
    <col min="8447" max="8449" width="9.109375" style="55" customWidth="1"/>
    <col min="8450" max="8450" width="33" style="55" customWidth="1"/>
    <col min="8451" max="8451" width="0.109375" style="55" customWidth="1"/>
    <col min="8452" max="8452" width="3.88671875" style="55" customWidth="1"/>
    <col min="8453" max="8453" width="3.5546875" style="55" customWidth="1"/>
    <col min="8454" max="8454" width="13.109375" style="55" customWidth="1"/>
    <col min="8455" max="8455" width="6.33203125" style="55" customWidth="1"/>
    <col min="8456" max="8456" width="13.33203125" style="55" customWidth="1"/>
    <col min="8457" max="8457" width="11.88671875" style="55" customWidth="1"/>
    <col min="8458" max="8702" width="9.109375" style="55"/>
    <col min="8703" max="8705" width="9.109375" style="55" customWidth="1"/>
    <col min="8706" max="8706" width="33" style="55" customWidth="1"/>
    <col min="8707" max="8707" width="0.109375" style="55" customWidth="1"/>
    <col min="8708" max="8708" width="3.88671875" style="55" customWidth="1"/>
    <col min="8709" max="8709" width="3.5546875" style="55" customWidth="1"/>
    <col min="8710" max="8710" width="13.109375" style="55" customWidth="1"/>
    <col min="8711" max="8711" width="6.33203125" style="55" customWidth="1"/>
    <col min="8712" max="8712" width="13.33203125" style="55" customWidth="1"/>
    <col min="8713" max="8713" width="11.88671875" style="55" customWidth="1"/>
    <col min="8714" max="8958" width="9.109375" style="55"/>
    <col min="8959" max="8961" width="9.109375" style="55" customWidth="1"/>
    <col min="8962" max="8962" width="33" style="55" customWidth="1"/>
    <col min="8963" max="8963" width="0.109375" style="55" customWidth="1"/>
    <col min="8964" max="8964" width="3.88671875" style="55" customWidth="1"/>
    <col min="8965" max="8965" width="3.5546875" style="55" customWidth="1"/>
    <col min="8966" max="8966" width="13.109375" style="55" customWidth="1"/>
    <col min="8967" max="8967" width="6.33203125" style="55" customWidth="1"/>
    <col min="8968" max="8968" width="13.33203125" style="55" customWidth="1"/>
    <col min="8969" max="8969" width="11.88671875" style="55" customWidth="1"/>
    <col min="8970" max="9214" width="9.109375" style="55"/>
    <col min="9215" max="9217" width="9.109375" style="55" customWidth="1"/>
    <col min="9218" max="9218" width="33" style="55" customWidth="1"/>
    <col min="9219" max="9219" width="0.109375" style="55" customWidth="1"/>
    <col min="9220" max="9220" width="3.88671875" style="55" customWidth="1"/>
    <col min="9221" max="9221" width="3.5546875" style="55" customWidth="1"/>
    <col min="9222" max="9222" width="13.109375" style="55" customWidth="1"/>
    <col min="9223" max="9223" width="6.33203125" style="55" customWidth="1"/>
    <col min="9224" max="9224" width="13.33203125" style="55" customWidth="1"/>
    <col min="9225" max="9225" width="11.88671875" style="55" customWidth="1"/>
    <col min="9226" max="9470" width="9.109375" style="55"/>
    <col min="9471" max="9473" width="9.109375" style="55" customWidth="1"/>
    <col min="9474" max="9474" width="33" style="55" customWidth="1"/>
    <col min="9475" max="9475" width="0.109375" style="55" customWidth="1"/>
    <col min="9476" max="9476" width="3.88671875" style="55" customWidth="1"/>
    <col min="9477" max="9477" width="3.5546875" style="55" customWidth="1"/>
    <col min="9478" max="9478" width="13.109375" style="55" customWidth="1"/>
    <col min="9479" max="9479" width="6.33203125" style="55" customWidth="1"/>
    <col min="9480" max="9480" width="13.33203125" style="55" customWidth="1"/>
    <col min="9481" max="9481" width="11.88671875" style="55" customWidth="1"/>
    <col min="9482" max="9726" width="9.109375" style="55"/>
    <col min="9727" max="9729" width="9.109375" style="55" customWidth="1"/>
    <col min="9730" max="9730" width="33" style="55" customWidth="1"/>
    <col min="9731" max="9731" width="0.109375" style="55" customWidth="1"/>
    <col min="9732" max="9732" width="3.88671875" style="55" customWidth="1"/>
    <col min="9733" max="9733" width="3.5546875" style="55" customWidth="1"/>
    <col min="9734" max="9734" width="13.109375" style="55" customWidth="1"/>
    <col min="9735" max="9735" width="6.33203125" style="55" customWidth="1"/>
    <col min="9736" max="9736" width="13.33203125" style="55" customWidth="1"/>
    <col min="9737" max="9737" width="11.88671875" style="55" customWidth="1"/>
    <col min="9738" max="9982" width="9.109375" style="55"/>
    <col min="9983" max="9985" width="9.109375" style="55" customWidth="1"/>
    <col min="9986" max="9986" width="33" style="55" customWidth="1"/>
    <col min="9987" max="9987" width="0.109375" style="55" customWidth="1"/>
    <col min="9988" max="9988" width="3.88671875" style="55" customWidth="1"/>
    <col min="9989" max="9989" width="3.5546875" style="55" customWidth="1"/>
    <col min="9990" max="9990" width="13.109375" style="55" customWidth="1"/>
    <col min="9991" max="9991" width="6.33203125" style="55" customWidth="1"/>
    <col min="9992" max="9992" width="13.33203125" style="55" customWidth="1"/>
    <col min="9993" max="9993" width="11.88671875" style="55" customWidth="1"/>
    <col min="9994" max="10238" width="9.109375" style="55"/>
    <col min="10239" max="10241" width="9.109375" style="55" customWidth="1"/>
    <col min="10242" max="10242" width="33" style="55" customWidth="1"/>
    <col min="10243" max="10243" width="0.109375" style="55" customWidth="1"/>
    <col min="10244" max="10244" width="3.88671875" style="55" customWidth="1"/>
    <col min="10245" max="10245" width="3.5546875" style="55" customWidth="1"/>
    <col min="10246" max="10246" width="13.109375" style="55" customWidth="1"/>
    <col min="10247" max="10247" width="6.33203125" style="55" customWidth="1"/>
    <col min="10248" max="10248" width="13.33203125" style="55" customWidth="1"/>
    <col min="10249" max="10249" width="11.88671875" style="55" customWidth="1"/>
    <col min="10250" max="10494" width="9.109375" style="55"/>
    <col min="10495" max="10497" width="9.109375" style="55" customWidth="1"/>
    <col min="10498" max="10498" width="33" style="55" customWidth="1"/>
    <col min="10499" max="10499" width="0.109375" style="55" customWidth="1"/>
    <col min="10500" max="10500" width="3.88671875" style="55" customWidth="1"/>
    <col min="10501" max="10501" width="3.5546875" style="55" customWidth="1"/>
    <col min="10502" max="10502" width="13.109375" style="55" customWidth="1"/>
    <col min="10503" max="10503" width="6.33203125" style="55" customWidth="1"/>
    <col min="10504" max="10504" width="13.33203125" style="55" customWidth="1"/>
    <col min="10505" max="10505" width="11.88671875" style="55" customWidth="1"/>
    <col min="10506" max="10750" width="9.109375" style="55"/>
    <col min="10751" max="10753" width="9.109375" style="55" customWidth="1"/>
    <col min="10754" max="10754" width="33" style="55" customWidth="1"/>
    <col min="10755" max="10755" width="0.109375" style="55" customWidth="1"/>
    <col min="10756" max="10756" width="3.88671875" style="55" customWidth="1"/>
    <col min="10757" max="10757" width="3.5546875" style="55" customWidth="1"/>
    <col min="10758" max="10758" width="13.109375" style="55" customWidth="1"/>
    <col min="10759" max="10759" width="6.33203125" style="55" customWidth="1"/>
    <col min="10760" max="10760" width="13.33203125" style="55" customWidth="1"/>
    <col min="10761" max="10761" width="11.88671875" style="55" customWidth="1"/>
    <col min="10762" max="11006" width="9.109375" style="55"/>
    <col min="11007" max="11009" width="9.109375" style="55" customWidth="1"/>
    <col min="11010" max="11010" width="33" style="55" customWidth="1"/>
    <col min="11011" max="11011" width="0.109375" style="55" customWidth="1"/>
    <col min="11012" max="11012" width="3.88671875" style="55" customWidth="1"/>
    <col min="11013" max="11013" width="3.5546875" style="55" customWidth="1"/>
    <col min="11014" max="11014" width="13.109375" style="55" customWidth="1"/>
    <col min="11015" max="11015" width="6.33203125" style="55" customWidth="1"/>
    <col min="11016" max="11016" width="13.33203125" style="55" customWidth="1"/>
    <col min="11017" max="11017" width="11.88671875" style="55" customWidth="1"/>
    <col min="11018" max="11262" width="9.109375" style="55"/>
    <col min="11263" max="11265" width="9.109375" style="55" customWidth="1"/>
    <col min="11266" max="11266" width="33" style="55" customWidth="1"/>
    <col min="11267" max="11267" width="0.109375" style="55" customWidth="1"/>
    <col min="11268" max="11268" width="3.88671875" style="55" customWidth="1"/>
    <col min="11269" max="11269" width="3.5546875" style="55" customWidth="1"/>
    <col min="11270" max="11270" width="13.109375" style="55" customWidth="1"/>
    <col min="11271" max="11271" width="6.33203125" style="55" customWidth="1"/>
    <col min="11272" max="11272" width="13.33203125" style="55" customWidth="1"/>
    <col min="11273" max="11273" width="11.88671875" style="55" customWidth="1"/>
    <col min="11274" max="11518" width="9.109375" style="55"/>
    <col min="11519" max="11521" width="9.109375" style="55" customWidth="1"/>
    <col min="11522" max="11522" width="33" style="55" customWidth="1"/>
    <col min="11523" max="11523" width="0.109375" style="55" customWidth="1"/>
    <col min="11524" max="11524" width="3.88671875" style="55" customWidth="1"/>
    <col min="11525" max="11525" width="3.5546875" style="55" customWidth="1"/>
    <col min="11526" max="11526" width="13.109375" style="55" customWidth="1"/>
    <col min="11527" max="11527" width="6.33203125" style="55" customWidth="1"/>
    <col min="11528" max="11528" width="13.33203125" style="55" customWidth="1"/>
    <col min="11529" max="11529" width="11.88671875" style="55" customWidth="1"/>
    <col min="11530" max="11774" width="9.109375" style="55"/>
    <col min="11775" max="11777" width="9.109375" style="55" customWidth="1"/>
    <col min="11778" max="11778" width="33" style="55" customWidth="1"/>
    <col min="11779" max="11779" width="0.109375" style="55" customWidth="1"/>
    <col min="11780" max="11780" width="3.88671875" style="55" customWidth="1"/>
    <col min="11781" max="11781" width="3.5546875" style="55" customWidth="1"/>
    <col min="11782" max="11782" width="13.109375" style="55" customWidth="1"/>
    <col min="11783" max="11783" width="6.33203125" style="55" customWidth="1"/>
    <col min="11784" max="11784" width="13.33203125" style="55" customWidth="1"/>
    <col min="11785" max="11785" width="11.88671875" style="55" customWidth="1"/>
    <col min="11786" max="12030" width="9.109375" style="55"/>
    <col min="12031" max="12033" width="9.109375" style="55" customWidth="1"/>
    <col min="12034" max="12034" width="33" style="55" customWidth="1"/>
    <col min="12035" max="12035" width="0.109375" style="55" customWidth="1"/>
    <col min="12036" max="12036" width="3.88671875" style="55" customWidth="1"/>
    <col min="12037" max="12037" width="3.5546875" style="55" customWidth="1"/>
    <col min="12038" max="12038" width="13.109375" style="55" customWidth="1"/>
    <col min="12039" max="12039" width="6.33203125" style="55" customWidth="1"/>
    <col min="12040" max="12040" width="13.33203125" style="55" customWidth="1"/>
    <col min="12041" max="12041" width="11.88671875" style="55" customWidth="1"/>
    <col min="12042" max="12286" width="9.109375" style="55"/>
    <col min="12287" max="12289" width="9.109375" style="55" customWidth="1"/>
    <col min="12290" max="12290" width="33" style="55" customWidth="1"/>
    <col min="12291" max="12291" width="0.109375" style="55" customWidth="1"/>
    <col min="12292" max="12292" width="3.88671875" style="55" customWidth="1"/>
    <col min="12293" max="12293" width="3.5546875" style="55" customWidth="1"/>
    <col min="12294" max="12294" width="13.109375" style="55" customWidth="1"/>
    <col min="12295" max="12295" width="6.33203125" style="55" customWidth="1"/>
    <col min="12296" max="12296" width="13.33203125" style="55" customWidth="1"/>
    <col min="12297" max="12297" width="11.88671875" style="55" customWidth="1"/>
    <col min="12298" max="12542" width="9.109375" style="55"/>
    <col min="12543" max="12545" width="9.109375" style="55" customWidth="1"/>
    <col min="12546" max="12546" width="33" style="55" customWidth="1"/>
    <col min="12547" max="12547" width="0.109375" style="55" customWidth="1"/>
    <col min="12548" max="12548" width="3.88671875" style="55" customWidth="1"/>
    <col min="12549" max="12549" width="3.5546875" style="55" customWidth="1"/>
    <col min="12550" max="12550" width="13.109375" style="55" customWidth="1"/>
    <col min="12551" max="12551" width="6.33203125" style="55" customWidth="1"/>
    <col min="12552" max="12552" width="13.33203125" style="55" customWidth="1"/>
    <col min="12553" max="12553" width="11.88671875" style="55" customWidth="1"/>
    <col min="12554" max="12798" width="9.109375" style="55"/>
    <col min="12799" max="12801" width="9.109375" style="55" customWidth="1"/>
    <col min="12802" max="12802" width="33" style="55" customWidth="1"/>
    <col min="12803" max="12803" width="0.109375" style="55" customWidth="1"/>
    <col min="12804" max="12804" width="3.88671875" style="55" customWidth="1"/>
    <col min="12805" max="12805" width="3.5546875" style="55" customWidth="1"/>
    <col min="12806" max="12806" width="13.109375" style="55" customWidth="1"/>
    <col min="12807" max="12807" width="6.33203125" style="55" customWidth="1"/>
    <col min="12808" max="12808" width="13.33203125" style="55" customWidth="1"/>
    <col min="12809" max="12809" width="11.88671875" style="55" customWidth="1"/>
    <col min="12810" max="13054" width="9.109375" style="55"/>
    <col min="13055" max="13057" width="9.109375" style="55" customWidth="1"/>
    <col min="13058" max="13058" width="33" style="55" customWidth="1"/>
    <col min="13059" max="13059" width="0.109375" style="55" customWidth="1"/>
    <col min="13060" max="13060" width="3.88671875" style="55" customWidth="1"/>
    <col min="13061" max="13061" width="3.5546875" style="55" customWidth="1"/>
    <col min="13062" max="13062" width="13.109375" style="55" customWidth="1"/>
    <col min="13063" max="13063" width="6.33203125" style="55" customWidth="1"/>
    <col min="13064" max="13064" width="13.33203125" style="55" customWidth="1"/>
    <col min="13065" max="13065" width="11.88671875" style="55" customWidth="1"/>
    <col min="13066" max="13310" width="9.109375" style="55"/>
    <col min="13311" max="13313" width="9.109375" style="55" customWidth="1"/>
    <col min="13314" max="13314" width="33" style="55" customWidth="1"/>
    <col min="13315" max="13315" width="0.109375" style="55" customWidth="1"/>
    <col min="13316" max="13316" width="3.88671875" style="55" customWidth="1"/>
    <col min="13317" max="13317" width="3.5546875" style="55" customWidth="1"/>
    <col min="13318" max="13318" width="13.109375" style="55" customWidth="1"/>
    <col min="13319" max="13319" width="6.33203125" style="55" customWidth="1"/>
    <col min="13320" max="13320" width="13.33203125" style="55" customWidth="1"/>
    <col min="13321" max="13321" width="11.88671875" style="55" customWidth="1"/>
    <col min="13322" max="13566" width="9.109375" style="55"/>
    <col min="13567" max="13569" width="9.109375" style="55" customWidth="1"/>
    <col min="13570" max="13570" width="33" style="55" customWidth="1"/>
    <col min="13571" max="13571" width="0.109375" style="55" customWidth="1"/>
    <col min="13572" max="13572" width="3.88671875" style="55" customWidth="1"/>
    <col min="13573" max="13573" width="3.5546875" style="55" customWidth="1"/>
    <col min="13574" max="13574" width="13.109375" style="55" customWidth="1"/>
    <col min="13575" max="13575" width="6.33203125" style="55" customWidth="1"/>
    <col min="13576" max="13576" width="13.33203125" style="55" customWidth="1"/>
    <col min="13577" max="13577" width="11.88671875" style="55" customWidth="1"/>
    <col min="13578" max="13822" width="9.109375" style="55"/>
    <col min="13823" max="13825" width="9.109375" style="55" customWidth="1"/>
    <col min="13826" max="13826" width="33" style="55" customWidth="1"/>
    <col min="13827" max="13827" width="0.109375" style="55" customWidth="1"/>
    <col min="13828" max="13828" width="3.88671875" style="55" customWidth="1"/>
    <col min="13829" max="13829" width="3.5546875" style="55" customWidth="1"/>
    <col min="13830" max="13830" width="13.109375" style="55" customWidth="1"/>
    <col min="13831" max="13831" width="6.33203125" style="55" customWidth="1"/>
    <col min="13832" max="13832" width="13.33203125" style="55" customWidth="1"/>
    <col min="13833" max="13833" width="11.88671875" style="55" customWidth="1"/>
    <col min="13834" max="14078" width="9.109375" style="55"/>
    <col min="14079" max="14081" width="9.109375" style="55" customWidth="1"/>
    <col min="14082" max="14082" width="33" style="55" customWidth="1"/>
    <col min="14083" max="14083" width="0.109375" style="55" customWidth="1"/>
    <col min="14084" max="14084" width="3.88671875" style="55" customWidth="1"/>
    <col min="14085" max="14085" width="3.5546875" style="55" customWidth="1"/>
    <col min="14086" max="14086" width="13.109375" style="55" customWidth="1"/>
    <col min="14087" max="14087" width="6.33203125" style="55" customWidth="1"/>
    <col min="14088" max="14088" width="13.33203125" style="55" customWidth="1"/>
    <col min="14089" max="14089" width="11.88671875" style="55" customWidth="1"/>
    <col min="14090" max="14334" width="9.109375" style="55"/>
    <col min="14335" max="14337" width="9.109375" style="55" customWidth="1"/>
    <col min="14338" max="14338" width="33" style="55" customWidth="1"/>
    <col min="14339" max="14339" width="0.109375" style="55" customWidth="1"/>
    <col min="14340" max="14340" width="3.88671875" style="55" customWidth="1"/>
    <col min="14341" max="14341" width="3.5546875" style="55" customWidth="1"/>
    <col min="14342" max="14342" width="13.109375" style="55" customWidth="1"/>
    <col min="14343" max="14343" width="6.33203125" style="55" customWidth="1"/>
    <col min="14344" max="14344" width="13.33203125" style="55" customWidth="1"/>
    <col min="14345" max="14345" width="11.88671875" style="55" customWidth="1"/>
    <col min="14346" max="14590" width="9.109375" style="55"/>
    <col min="14591" max="14593" width="9.109375" style="55" customWidth="1"/>
    <col min="14594" max="14594" width="33" style="55" customWidth="1"/>
    <col min="14595" max="14595" width="0.109375" style="55" customWidth="1"/>
    <col min="14596" max="14596" width="3.88671875" style="55" customWidth="1"/>
    <col min="14597" max="14597" width="3.5546875" style="55" customWidth="1"/>
    <col min="14598" max="14598" width="13.109375" style="55" customWidth="1"/>
    <col min="14599" max="14599" width="6.33203125" style="55" customWidth="1"/>
    <col min="14600" max="14600" width="13.33203125" style="55" customWidth="1"/>
    <col min="14601" max="14601" width="11.88671875" style="55" customWidth="1"/>
    <col min="14602" max="14846" width="9.109375" style="55"/>
    <col min="14847" max="14849" width="9.109375" style="55" customWidth="1"/>
    <col min="14850" max="14850" width="33" style="55" customWidth="1"/>
    <col min="14851" max="14851" width="0.109375" style="55" customWidth="1"/>
    <col min="14852" max="14852" width="3.88671875" style="55" customWidth="1"/>
    <col min="14853" max="14853" width="3.5546875" style="55" customWidth="1"/>
    <col min="14854" max="14854" width="13.109375" style="55" customWidth="1"/>
    <col min="14855" max="14855" width="6.33203125" style="55" customWidth="1"/>
    <col min="14856" max="14856" width="13.33203125" style="55" customWidth="1"/>
    <col min="14857" max="14857" width="11.88671875" style="55" customWidth="1"/>
    <col min="14858" max="15102" width="9.109375" style="55"/>
    <col min="15103" max="15105" width="9.109375" style="55" customWidth="1"/>
    <col min="15106" max="15106" width="33" style="55" customWidth="1"/>
    <col min="15107" max="15107" width="0.109375" style="55" customWidth="1"/>
    <col min="15108" max="15108" width="3.88671875" style="55" customWidth="1"/>
    <col min="15109" max="15109" width="3.5546875" style="55" customWidth="1"/>
    <col min="15110" max="15110" width="13.109375" style="55" customWidth="1"/>
    <col min="15111" max="15111" width="6.33203125" style="55" customWidth="1"/>
    <col min="15112" max="15112" width="13.33203125" style="55" customWidth="1"/>
    <col min="15113" max="15113" width="11.88671875" style="55" customWidth="1"/>
    <col min="15114" max="15358" width="9.109375" style="55"/>
    <col min="15359" max="15361" width="9.109375" style="55" customWidth="1"/>
    <col min="15362" max="15362" width="33" style="55" customWidth="1"/>
    <col min="15363" max="15363" width="0.109375" style="55" customWidth="1"/>
    <col min="15364" max="15364" width="3.88671875" style="55" customWidth="1"/>
    <col min="15365" max="15365" width="3.5546875" style="55" customWidth="1"/>
    <col min="15366" max="15366" width="13.109375" style="55" customWidth="1"/>
    <col min="15367" max="15367" width="6.33203125" style="55" customWidth="1"/>
    <col min="15368" max="15368" width="13.33203125" style="55" customWidth="1"/>
    <col min="15369" max="15369" width="11.88671875" style="55" customWidth="1"/>
    <col min="15370" max="15614" width="9.109375" style="55"/>
    <col min="15615" max="15617" width="9.109375" style="55" customWidth="1"/>
    <col min="15618" max="15618" width="33" style="55" customWidth="1"/>
    <col min="15619" max="15619" width="0.109375" style="55" customWidth="1"/>
    <col min="15620" max="15620" width="3.88671875" style="55" customWidth="1"/>
    <col min="15621" max="15621" width="3.5546875" style="55" customWidth="1"/>
    <col min="15622" max="15622" width="13.109375" style="55" customWidth="1"/>
    <col min="15623" max="15623" width="6.33203125" style="55" customWidth="1"/>
    <col min="15624" max="15624" width="13.33203125" style="55" customWidth="1"/>
    <col min="15625" max="15625" width="11.88671875" style="55" customWidth="1"/>
    <col min="15626" max="15870" width="9.109375" style="55"/>
    <col min="15871" max="15873" width="9.109375" style="55" customWidth="1"/>
    <col min="15874" max="15874" width="33" style="55" customWidth="1"/>
    <col min="15875" max="15875" width="0.109375" style="55" customWidth="1"/>
    <col min="15876" max="15876" width="3.88671875" style="55" customWidth="1"/>
    <col min="15877" max="15877" width="3.5546875" style="55" customWidth="1"/>
    <col min="15878" max="15878" width="13.109375" style="55" customWidth="1"/>
    <col min="15879" max="15879" width="6.33203125" style="55" customWidth="1"/>
    <col min="15880" max="15880" width="13.33203125" style="55" customWidth="1"/>
    <col min="15881" max="15881" width="11.88671875" style="55" customWidth="1"/>
    <col min="15882" max="16126" width="9.109375" style="55"/>
    <col min="16127" max="16129" width="9.109375" style="55" customWidth="1"/>
    <col min="16130" max="16130" width="33" style="55" customWidth="1"/>
    <col min="16131" max="16131" width="0.109375" style="55" customWidth="1"/>
    <col min="16132" max="16132" width="3.88671875" style="55" customWidth="1"/>
    <col min="16133" max="16133" width="3.5546875" style="55" customWidth="1"/>
    <col min="16134" max="16134" width="13.109375" style="55" customWidth="1"/>
    <col min="16135" max="16135" width="6.33203125" style="55" customWidth="1"/>
    <col min="16136" max="16136" width="13.33203125" style="55" customWidth="1"/>
    <col min="16137" max="16137" width="11.88671875" style="55" customWidth="1"/>
    <col min="16138" max="16384" width="9.109375" style="55"/>
  </cols>
  <sheetData>
    <row r="1" spans="1:13" ht="19.8" customHeight="1" x14ac:dyDescent="0.25">
      <c r="C1" s="53"/>
      <c r="D1" s="54"/>
      <c r="H1" s="2" t="s">
        <v>158</v>
      </c>
    </row>
    <row r="2" spans="1:13" x14ac:dyDescent="0.25">
      <c r="C2" s="53"/>
      <c r="D2" s="53"/>
      <c r="H2" s="2" t="s">
        <v>37</v>
      </c>
    </row>
    <row r="3" spans="1:13" s="49" customFormat="1" ht="15" customHeight="1" x14ac:dyDescent="0.25">
      <c r="A3" s="52"/>
      <c r="B3" s="52"/>
      <c r="C3" s="53"/>
      <c r="D3" s="58"/>
      <c r="E3" s="59"/>
      <c r="F3" s="55"/>
      <c r="G3" s="55"/>
      <c r="H3" s="2" t="s">
        <v>202</v>
      </c>
      <c r="I3" s="48"/>
      <c r="K3" s="61"/>
    </row>
    <row r="4" spans="1:13" s="49" customFormat="1" ht="15" hidden="1" customHeight="1" x14ac:dyDescent="0.25">
      <c r="A4" s="52"/>
      <c r="B4" s="52"/>
      <c r="C4" s="53"/>
      <c r="D4" s="58"/>
      <c r="E4" s="59"/>
      <c r="F4" s="55"/>
      <c r="G4" s="55"/>
      <c r="H4" s="60"/>
      <c r="I4" s="48"/>
      <c r="J4" s="59"/>
      <c r="K4" s="61"/>
    </row>
    <row r="5" spans="1:13" ht="25.95" hidden="1" customHeight="1" x14ac:dyDescent="0.25">
      <c r="C5" s="53"/>
      <c r="D5" s="54"/>
    </row>
    <row r="6" spans="1:13" hidden="1" x14ac:dyDescent="0.25">
      <c r="C6" s="53"/>
      <c r="D6" s="53"/>
    </row>
    <row r="7" spans="1:13" s="49" customFormat="1" ht="15" hidden="1" customHeight="1" x14ac:dyDescent="0.25">
      <c r="A7" s="52"/>
      <c r="B7" s="52"/>
      <c r="C7" s="53"/>
      <c r="D7" s="58"/>
      <c r="E7" s="59"/>
      <c r="F7" s="55"/>
      <c r="G7" s="55"/>
      <c r="H7" s="60"/>
      <c r="I7" s="48"/>
      <c r="J7" s="59"/>
      <c r="K7" s="61"/>
    </row>
    <row r="8" spans="1:13" s="49" customFormat="1" ht="18" hidden="1" customHeight="1" x14ac:dyDescent="0.25">
      <c r="A8" s="131" t="s">
        <v>197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3" s="49" customFormat="1" ht="42.6" customHeight="1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1:13" s="49" customFormat="1" ht="51.75" hidden="1" customHeight="1" x14ac:dyDescent="0.25">
      <c r="A10" s="74"/>
      <c r="B10" s="74"/>
      <c r="C10" s="74"/>
      <c r="D10" s="74"/>
      <c r="E10" s="50">
        <f>53337576.06/1000</f>
        <v>53337.576059999999</v>
      </c>
      <c r="F10" s="74"/>
      <c r="G10" s="74"/>
      <c r="H10" s="62"/>
      <c r="I10" s="74"/>
      <c r="J10" s="3">
        <v>68771.5</v>
      </c>
      <c r="K10" s="63">
        <f>J10-J15</f>
        <v>-35382.300000000003</v>
      </c>
    </row>
    <row r="11" spans="1:13" ht="14.4" customHeight="1" x14ac:dyDescent="0.25">
      <c r="A11" s="132" t="s">
        <v>2</v>
      </c>
      <c r="B11" s="133"/>
      <c r="C11" s="133"/>
      <c r="D11" s="133"/>
      <c r="E11" s="126" t="s">
        <v>38</v>
      </c>
      <c r="F11" s="127"/>
      <c r="G11" s="127"/>
      <c r="H11" s="127"/>
      <c r="I11" s="127"/>
      <c r="J11" s="138" t="s">
        <v>187</v>
      </c>
      <c r="K11" s="138" t="s">
        <v>39</v>
      </c>
    </row>
    <row r="12" spans="1:13" ht="15.6" customHeight="1" x14ac:dyDescent="0.25">
      <c r="A12" s="134"/>
      <c r="B12" s="135"/>
      <c r="C12" s="135"/>
      <c r="D12" s="135"/>
      <c r="E12" s="126" t="s">
        <v>40</v>
      </c>
      <c r="F12" s="127"/>
      <c r="G12" s="127"/>
      <c r="H12" s="127"/>
      <c r="I12" s="127"/>
      <c r="J12" s="139"/>
      <c r="K12" s="139"/>
    </row>
    <row r="13" spans="1:13" ht="30.6" customHeight="1" x14ac:dyDescent="0.25">
      <c r="A13" s="136"/>
      <c r="B13" s="137"/>
      <c r="C13" s="137"/>
      <c r="D13" s="137"/>
      <c r="E13" s="64" t="s">
        <v>41</v>
      </c>
      <c r="F13" s="64" t="s">
        <v>0</v>
      </c>
      <c r="G13" s="64" t="s">
        <v>3</v>
      </c>
      <c r="H13" s="73" t="s">
        <v>4</v>
      </c>
      <c r="I13" s="64" t="s">
        <v>5</v>
      </c>
      <c r="J13" s="140"/>
      <c r="K13" s="140"/>
    </row>
    <row r="14" spans="1:13" ht="13.8" x14ac:dyDescent="0.3">
      <c r="A14" s="128">
        <v>1</v>
      </c>
      <c r="B14" s="129"/>
      <c r="C14" s="129"/>
      <c r="D14" s="130"/>
      <c r="E14" s="65">
        <v>2</v>
      </c>
      <c r="F14" s="65">
        <v>3</v>
      </c>
      <c r="G14" s="65">
        <v>4</v>
      </c>
      <c r="H14" s="65">
        <v>5</v>
      </c>
      <c r="I14" s="65">
        <v>6</v>
      </c>
      <c r="J14" s="65">
        <v>7</v>
      </c>
      <c r="K14" s="65">
        <v>8</v>
      </c>
    </row>
    <row r="15" spans="1:13" s="51" customFormat="1" ht="20.25" customHeight="1" x14ac:dyDescent="0.25">
      <c r="A15" s="88" t="s">
        <v>42</v>
      </c>
      <c r="B15" s="89"/>
      <c r="C15" s="89"/>
      <c r="D15" s="89"/>
      <c r="E15" s="4">
        <v>656</v>
      </c>
      <c r="F15" s="5"/>
      <c r="G15" s="5"/>
      <c r="H15" s="6"/>
      <c r="I15" s="7"/>
      <c r="J15" s="8">
        <f>J16+J62+J69+J108+J142+J211+J242+J249+J222</f>
        <v>104153.8</v>
      </c>
      <c r="K15" s="8">
        <f>K63+K69</f>
        <v>248</v>
      </c>
      <c r="L15" s="51">
        <v>82679.7</v>
      </c>
      <c r="M15" s="51">
        <v>104153.8</v>
      </c>
    </row>
    <row r="16" spans="1:13" s="51" customFormat="1" ht="18.75" customHeight="1" x14ac:dyDescent="0.25">
      <c r="A16" s="88" t="s">
        <v>43</v>
      </c>
      <c r="B16" s="89"/>
      <c r="C16" s="89"/>
      <c r="D16" s="89"/>
      <c r="E16" s="9">
        <v>656</v>
      </c>
      <c r="F16" s="5">
        <v>1</v>
      </c>
      <c r="G16" s="5"/>
      <c r="H16" s="6"/>
      <c r="I16" s="7"/>
      <c r="J16" s="10">
        <f>J17+J23+J43</f>
        <v>17330.900000000001</v>
      </c>
      <c r="K16" s="10">
        <v>0</v>
      </c>
      <c r="L16" s="66"/>
    </row>
    <row r="17" spans="1:11" s="51" customFormat="1" ht="23.4" customHeight="1" x14ac:dyDescent="0.25">
      <c r="A17" s="88" t="s">
        <v>44</v>
      </c>
      <c r="B17" s="89"/>
      <c r="C17" s="89"/>
      <c r="D17" s="89"/>
      <c r="E17" s="9">
        <v>656</v>
      </c>
      <c r="F17" s="5">
        <v>1</v>
      </c>
      <c r="G17" s="5">
        <v>2</v>
      </c>
      <c r="H17" s="6"/>
      <c r="I17" s="7"/>
      <c r="J17" s="10">
        <f>J18</f>
        <v>1481.6</v>
      </c>
      <c r="K17" s="10">
        <f>K18</f>
        <v>0</v>
      </c>
    </row>
    <row r="18" spans="1:11" s="67" customFormat="1" ht="45" customHeight="1" x14ac:dyDescent="0.3">
      <c r="A18" s="141" t="s">
        <v>45</v>
      </c>
      <c r="B18" s="142"/>
      <c r="C18" s="142"/>
      <c r="D18" s="143"/>
      <c r="E18" s="11">
        <v>656</v>
      </c>
      <c r="F18" s="12">
        <v>1</v>
      </c>
      <c r="G18" s="12">
        <v>2</v>
      </c>
      <c r="H18" s="13" t="s">
        <v>24</v>
      </c>
      <c r="I18" s="14"/>
      <c r="J18" s="15">
        <f>J19</f>
        <v>1481.6</v>
      </c>
      <c r="K18" s="15">
        <f>K19</f>
        <v>0</v>
      </c>
    </row>
    <row r="19" spans="1:11" s="51" customFormat="1" ht="43.95" customHeight="1" x14ac:dyDescent="0.25">
      <c r="A19" s="79" t="s">
        <v>46</v>
      </c>
      <c r="B19" s="80"/>
      <c r="C19" s="80"/>
      <c r="D19" s="81"/>
      <c r="E19" s="16">
        <v>656</v>
      </c>
      <c r="F19" s="17">
        <v>1</v>
      </c>
      <c r="G19" s="17">
        <v>2</v>
      </c>
      <c r="H19" s="18" t="s">
        <v>47</v>
      </c>
      <c r="I19" s="19"/>
      <c r="J19" s="1">
        <f>J21</f>
        <v>1481.6</v>
      </c>
      <c r="K19" s="1">
        <f>K21</f>
        <v>0</v>
      </c>
    </row>
    <row r="20" spans="1:11" s="51" customFormat="1" ht="61.2" customHeight="1" x14ac:dyDescent="0.25">
      <c r="A20" s="79" t="s">
        <v>48</v>
      </c>
      <c r="B20" s="80"/>
      <c r="C20" s="80"/>
      <c r="D20" s="81"/>
      <c r="E20" s="16">
        <v>656</v>
      </c>
      <c r="F20" s="17">
        <v>1</v>
      </c>
      <c r="G20" s="17">
        <v>2</v>
      </c>
      <c r="H20" s="18" t="s">
        <v>33</v>
      </c>
      <c r="I20" s="19"/>
      <c r="J20" s="1">
        <f>J21</f>
        <v>1481.6</v>
      </c>
      <c r="K20" s="1">
        <f>K21</f>
        <v>0</v>
      </c>
    </row>
    <row r="21" spans="1:11" s="51" customFormat="1" ht="46.5" customHeight="1" x14ac:dyDescent="0.25">
      <c r="A21" s="79" t="s">
        <v>6</v>
      </c>
      <c r="B21" s="80"/>
      <c r="C21" s="80"/>
      <c r="D21" s="81"/>
      <c r="E21" s="16">
        <v>656</v>
      </c>
      <c r="F21" s="17">
        <v>1</v>
      </c>
      <c r="G21" s="17">
        <v>2</v>
      </c>
      <c r="H21" s="18" t="s">
        <v>33</v>
      </c>
      <c r="I21" s="19">
        <v>100</v>
      </c>
      <c r="J21" s="1">
        <f>J22</f>
        <v>1481.6</v>
      </c>
      <c r="K21" s="1">
        <f>K22</f>
        <v>0</v>
      </c>
    </row>
    <row r="22" spans="1:11" s="51" customFormat="1" ht="28.2" customHeight="1" x14ac:dyDescent="0.25">
      <c r="A22" s="79" t="s">
        <v>28</v>
      </c>
      <c r="B22" s="80"/>
      <c r="C22" s="80"/>
      <c r="D22" s="80"/>
      <c r="E22" s="16">
        <v>656</v>
      </c>
      <c r="F22" s="17">
        <v>1</v>
      </c>
      <c r="G22" s="17">
        <v>2</v>
      </c>
      <c r="H22" s="18" t="s">
        <v>33</v>
      </c>
      <c r="I22" s="19">
        <v>120</v>
      </c>
      <c r="J22" s="75">
        <v>1481.6</v>
      </c>
      <c r="K22" s="1">
        <v>0</v>
      </c>
    </row>
    <row r="23" spans="1:11" s="51" customFormat="1" ht="43.2" customHeight="1" x14ac:dyDescent="0.25">
      <c r="A23" s="88" t="s">
        <v>49</v>
      </c>
      <c r="B23" s="89"/>
      <c r="C23" s="89"/>
      <c r="D23" s="89"/>
      <c r="E23" s="9">
        <v>656</v>
      </c>
      <c r="F23" s="5">
        <v>1</v>
      </c>
      <c r="G23" s="5">
        <v>4</v>
      </c>
      <c r="H23" s="6"/>
      <c r="I23" s="7"/>
      <c r="J23" s="10">
        <f>J24</f>
        <v>6970.4</v>
      </c>
      <c r="K23" s="10">
        <f>K24</f>
        <v>0</v>
      </c>
    </row>
    <row r="24" spans="1:11" s="51" customFormat="1" ht="46.2" customHeight="1" x14ac:dyDescent="0.25">
      <c r="A24" s="85" t="s">
        <v>45</v>
      </c>
      <c r="B24" s="86"/>
      <c r="C24" s="86"/>
      <c r="D24" s="87"/>
      <c r="E24" s="20">
        <v>656</v>
      </c>
      <c r="F24" s="21">
        <v>1</v>
      </c>
      <c r="G24" s="21">
        <v>4</v>
      </c>
      <c r="H24" s="22" t="s">
        <v>24</v>
      </c>
      <c r="I24" s="23"/>
      <c r="J24" s="24">
        <f>J26+J32+J29</f>
        <v>6970.4</v>
      </c>
      <c r="K24" s="24">
        <f>K26+K32</f>
        <v>0</v>
      </c>
    </row>
    <row r="25" spans="1:11" s="51" customFormat="1" ht="46.2" customHeight="1" x14ac:dyDescent="0.25">
      <c r="A25" s="79" t="s">
        <v>46</v>
      </c>
      <c r="B25" s="80"/>
      <c r="C25" s="80"/>
      <c r="D25" s="81"/>
      <c r="E25" s="16">
        <v>656</v>
      </c>
      <c r="F25" s="17">
        <v>1</v>
      </c>
      <c r="G25" s="17">
        <v>4</v>
      </c>
      <c r="H25" s="18" t="s">
        <v>47</v>
      </c>
      <c r="I25" s="23"/>
      <c r="J25" s="24">
        <f>J26</f>
        <v>6751.8</v>
      </c>
      <c r="K25" s="24">
        <f>K26</f>
        <v>0</v>
      </c>
    </row>
    <row r="26" spans="1:11" s="51" customFormat="1" ht="86.25" customHeight="1" x14ac:dyDescent="0.25">
      <c r="A26" s="79" t="str">
        <f>[1]Прил.4!$A$70</f>
        <v>Расходы по денежному содержанию, гарантиям и компенсациям муниципальных служащих и лиц, занимающих должности, не отнесенные к должностям муниципальной службы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v>
      </c>
      <c r="B26" s="80"/>
      <c r="C26" s="80"/>
      <c r="D26" s="80"/>
      <c r="E26" s="16">
        <v>656</v>
      </c>
      <c r="F26" s="17">
        <v>1</v>
      </c>
      <c r="G26" s="17">
        <v>4</v>
      </c>
      <c r="H26" s="18" t="s">
        <v>34</v>
      </c>
      <c r="I26" s="19">
        <v>0</v>
      </c>
      <c r="J26" s="1">
        <f>J27</f>
        <v>6751.8</v>
      </c>
      <c r="K26" s="1">
        <f>K27+K35</f>
        <v>0</v>
      </c>
    </row>
    <row r="27" spans="1:11" s="51" customFormat="1" ht="52.2" customHeight="1" x14ac:dyDescent="0.25">
      <c r="A27" s="79" t="s">
        <v>6</v>
      </c>
      <c r="B27" s="80"/>
      <c r="C27" s="80"/>
      <c r="D27" s="80"/>
      <c r="E27" s="16">
        <v>656</v>
      </c>
      <c r="F27" s="17">
        <v>1</v>
      </c>
      <c r="G27" s="17">
        <v>4</v>
      </c>
      <c r="H27" s="18" t="s">
        <v>34</v>
      </c>
      <c r="I27" s="19">
        <v>100</v>
      </c>
      <c r="J27" s="1">
        <f>J28</f>
        <v>6751.8</v>
      </c>
      <c r="K27" s="1">
        <f>K28</f>
        <v>0</v>
      </c>
    </row>
    <row r="28" spans="1:11" s="51" customFormat="1" ht="27" customHeight="1" x14ac:dyDescent="0.25">
      <c r="A28" s="79" t="s">
        <v>28</v>
      </c>
      <c r="B28" s="80"/>
      <c r="C28" s="80"/>
      <c r="D28" s="80"/>
      <c r="E28" s="16">
        <v>656</v>
      </c>
      <c r="F28" s="17">
        <v>1</v>
      </c>
      <c r="G28" s="17">
        <v>4</v>
      </c>
      <c r="H28" s="18" t="s">
        <v>34</v>
      </c>
      <c r="I28" s="19">
        <v>120</v>
      </c>
      <c r="J28" s="75">
        <v>6751.8</v>
      </c>
      <c r="K28" s="1">
        <v>0</v>
      </c>
    </row>
    <row r="29" spans="1:11" s="51" customFormat="1" ht="86.25" customHeight="1" x14ac:dyDescent="0.25">
      <c r="A29" s="79" t="str">
        <f>[1]Прил.4!$A$70</f>
        <v>Расходы по денежному содержанию, гарантиям и компенсациям муниципальных служащих и лиц, занимающих должности, не отнесенные к должностям муниципальной службы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v>
      </c>
      <c r="B29" s="80"/>
      <c r="C29" s="80"/>
      <c r="D29" s="80"/>
      <c r="E29" s="16">
        <v>656</v>
      </c>
      <c r="F29" s="17">
        <v>1</v>
      </c>
      <c r="G29" s="17">
        <v>4</v>
      </c>
      <c r="H29" s="18" t="s">
        <v>188</v>
      </c>
      <c r="I29" s="19">
        <v>0</v>
      </c>
      <c r="J29" s="1">
        <f>J30</f>
        <v>14.2</v>
      </c>
      <c r="K29" s="1">
        <v>0</v>
      </c>
    </row>
    <row r="30" spans="1:11" s="51" customFormat="1" ht="52.2" customHeight="1" x14ac:dyDescent="0.25">
      <c r="A30" s="79" t="s">
        <v>6</v>
      </c>
      <c r="B30" s="80"/>
      <c r="C30" s="80"/>
      <c r="D30" s="80"/>
      <c r="E30" s="16">
        <v>656</v>
      </c>
      <c r="F30" s="17">
        <v>1</v>
      </c>
      <c r="G30" s="17">
        <v>4</v>
      </c>
      <c r="H30" s="18" t="s">
        <v>188</v>
      </c>
      <c r="I30" s="19">
        <v>100</v>
      </c>
      <c r="J30" s="1">
        <f>J31</f>
        <v>14.2</v>
      </c>
      <c r="K30" s="1">
        <f>K31</f>
        <v>0</v>
      </c>
    </row>
    <row r="31" spans="1:11" s="51" customFormat="1" ht="27" customHeight="1" x14ac:dyDescent="0.25">
      <c r="A31" s="79" t="s">
        <v>28</v>
      </c>
      <c r="B31" s="80"/>
      <c r="C31" s="80"/>
      <c r="D31" s="80"/>
      <c r="E31" s="16">
        <v>656</v>
      </c>
      <c r="F31" s="17">
        <v>1</v>
      </c>
      <c r="G31" s="17">
        <v>4</v>
      </c>
      <c r="H31" s="18" t="s">
        <v>188</v>
      </c>
      <c r="I31" s="19">
        <v>120</v>
      </c>
      <c r="J31" s="75">
        <v>14.2</v>
      </c>
      <c r="K31" s="1">
        <v>0</v>
      </c>
    </row>
    <row r="32" spans="1:11" s="51" customFormat="1" ht="41.4" customHeight="1" x14ac:dyDescent="0.25">
      <c r="A32" s="85" t="s">
        <v>45</v>
      </c>
      <c r="B32" s="86"/>
      <c r="C32" s="86"/>
      <c r="D32" s="87"/>
      <c r="E32" s="20">
        <v>656</v>
      </c>
      <c r="F32" s="21">
        <v>1</v>
      </c>
      <c r="G32" s="21">
        <v>4</v>
      </c>
      <c r="H32" s="22" t="s">
        <v>24</v>
      </c>
      <c r="I32" s="23"/>
      <c r="J32" s="24">
        <f>J34</f>
        <v>204.4</v>
      </c>
      <c r="K32" s="24">
        <v>0</v>
      </c>
    </row>
    <row r="33" spans="1:11" s="51" customFormat="1" ht="45" customHeight="1" x14ac:dyDescent="0.25">
      <c r="A33" s="79" t="s">
        <v>46</v>
      </c>
      <c r="B33" s="80"/>
      <c r="C33" s="80"/>
      <c r="D33" s="81"/>
      <c r="E33" s="16">
        <v>656</v>
      </c>
      <c r="F33" s="17">
        <v>1</v>
      </c>
      <c r="G33" s="17">
        <v>4</v>
      </c>
      <c r="H33" s="18" t="s">
        <v>47</v>
      </c>
      <c r="I33" s="19"/>
      <c r="J33" s="1">
        <f>J34</f>
        <v>204.4</v>
      </c>
      <c r="K33" s="1">
        <v>0</v>
      </c>
    </row>
    <row r="34" spans="1:11" s="51" customFormat="1" ht="73.2" customHeight="1" x14ac:dyDescent="0.25">
      <c r="A34" s="82" t="s">
        <v>50</v>
      </c>
      <c r="B34" s="83"/>
      <c r="C34" s="83"/>
      <c r="D34" s="84"/>
      <c r="E34" s="16">
        <v>656</v>
      </c>
      <c r="F34" s="17">
        <v>1</v>
      </c>
      <c r="G34" s="17">
        <v>4</v>
      </c>
      <c r="H34" s="18" t="s">
        <v>35</v>
      </c>
      <c r="I34" s="19">
        <v>0</v>
      </c>
      <c r="J34" s="1">
        <f>J35</f>
        <v>204.4</v>
      </c>
      <c r="K34" s="1">
        <v>0</v>
      </c>
    </row>
    <row r="35" spans="1:11" s="51" customFormat="1" ht="26.4" customHeight="1" x14ac:dyDescent="0.25">
      <c r="A35" s="79" t="s">
        <v>7</v>
      </c>
      <c r="B35" s="80"/>
      <c r="C35" s="80"/>
      <c r="D35" s="80"/>
      <c r="E35" s="16">
        <v>656</v>
      </c>
      <c r="F35" s="17">
        <v>1</v>
      </c>
      <c r="G35" s="17">
        <v>4</v>
      </c>
      <c r="H35" s="18" t="s">
        <v>35</v>
      </c>
      <c r="I35" s="19">
        <v>500</v>
      </c>
      <c r="J35" s="1">
        <f>J36</f>
        <v>204.4</v>
      </c>
      <c r="K35" s="1">
        <f>K36</f>
        <v>0</v>
      </c>
    </row>
    <row r="36" spans="1:11" s="51" customFormat="1" ht="26.4" customHeight="1" x14ac:dyDescent="0.25">
      <c r="A36" s="79" t="s">
        <v>8</v>
      </c>
      <c r="B36" s="80"/>
      <c r="C36" s="80"/>
      <c r="D36" s="80"/>
      <c r="E36" s="16">
        <v>656</v>
      </c>
      <c r="F36" s="17">
        <v>1</v>
      </c>
      <c r="G36" s="17">
        <v>4</v>
      </c>
      <c r="H36" s="18" t="s">
        <v>35</v>
      </c>
      <c r="I36" s="19">
        <v>540</v>
      </c>
      <c r="J36" s="1">
        <v>204.4</v>
      </c>
      <c r="K36" s="1">
        <v>0</v>
      </c>
    </row>
    <row r="37" spans="1:11" s="51" customFormat="1" ht="14.4" hidden="1" customHeight="1" x14ac:dyDescent="0.25">
      <c r="A37" s="88" t="s">
        <v>9</v>
      </c>
      <c r="B37" s="89"/>
      <c r="C37" s="89"/>
      <c r="D37" s="89"/>
      <c r="E37" s="9">
        <v>656</v>
      </c>
      <c r="F37" s="5">
        <v>1</v>
      </c>
      <c r="G37" s="5">
        <v>11</v>
      </c>
      <c r="H37" s="6"/>
      <c r="I37" s="7"/>
      <c r="J37" s="10" t="e">
        <f>J38</f>
        <v>#REF!</v>
      </c>
      <c r="K37" s="10" t="e">
        <f>K38</f>
        <v>#REF!</v>
      </c>
    </row>
    <row r="38" spans="1:11" s="51" customFormat="1" ht="44.4" hidden="1" customHeight="1" thickBot="1" x14ac:dyDescent="0.3">
      <c r="A38" s="85" t="s">
        <v>51</v>
      </c>
      <c r="B38" s="86"/>
      <c r="C38" s="86"/>
      <c r="D38" s="87"/>
      <c r="E38" s="20">
        <v>656</v>
      </c>
      <c r="F38" s="21">
        <v>1</v>
      </c>
      <c r="G38" s="21">
        <v>11</v>
      </c>
      <c r="H38" s="22" t="s">
        <v>52</v>
      </c>
      <c r="I38" s="23"/>
      <c r="J38" s="24" t="e">
        <f>J40+#REF!</f>
        <v>#REF!</v>
      </c>
      <c r="K38" s="24" t="e">
        <f>K40+#REF!</f>
        <v>#REF!</v>
      </c>
    </row>
    <row r="39" spans="1:11" s="51" customFormat="1" ht="21.6" hidden="1" customHeight="1" thickBot="1" x14ac:dyDescent="0.3">
      <c r="A39" s="93" t="s">
        <v>53</v>
      </c>
      <c r="B39" s="94"/>
      <c r="C39" s="94"/>
      <c r="D39" s="95"/>
      <c r="E39" s="20">
        <v>656</v>
      </c>
      <c r="F39" s="21"/>
      <c r="G39" s="21"/>
      <c r="H39" s="18" t="s">
        <v>54</v>
      </c>
      <c r="I39" s="23"/>
      <c r="J39" s="24"/>
      <c r="K39" s="24"/>
    </row>
    <row r="40" spans="1:11" s="51" customFormat="1" ht="57.6" hidden="1" customHeight="1" thickBot="1" x14ac:dyDescent="0.3">
      <c r="A40" s="79" t="s">
        <v>55</v>
      </c>
      <c r="B40" s="80"/>
      <c r="C40" s="80"/>
      <c r="D40" s="80"/>
      <c r="E40" s="16">
        <v>656</v>
      </c>
      <c r="F40" s="17">
        <v>1</v>
      </c>
      <c r="G40" s="17">
        <v>11</v>
      </c>
      <c r="H40" s="18" t="s">
        <v>56</v>
      </c>
      <c r="I40" s="19">
        <v>0</v>
      </c>
      <c r="J40" s="1">
        <f>J41</f>
        <v>0</v>
      </c>
      <c r="K40" s="1">
        <f>K41</f>
        <v>0</v>
      </c>
    </row>
    <row r="41" spans="1:11" s="51" customFormat="1" ht="26.4" hidden="1" customHeight="1" x14ac:dyDescent="0.25">
      <c r="A41" s="79" t="s">
        <v>10</v>
      </c>
      <c r="B41" s="80"/>
      <c r="C41" s="80"/>
      <c r="D41" s="80"/>
      <c r="E41" s="16">
        <v>656</v>
      </c>
      <c r="F41" s="17">
        <v>1</v>
      </c>
      <c r="G41" s="17">
        <v>11</v>
      </c>
      <c r="H41" s="18" t="s">
        <v>56</v>
      </c>
      <c r="I41" s="19">
        <v>800</v>
      </c>
      <c r="J41" s="1">
        <f>J42</f>
        <v>0</v>
      </c>
      <c r="K41" s="1">
        <f>K42</f>
        <v>0</v>
      </c>
    </row>
    <row r="42" spans="1:11" s="51" customFormat="1" ht="26.4" hidden="1" customHeight="1" thickBot="1" x14ac:dyDescent="0.3">
      <c r="A42" s="79" t="s">
        <v>57</v>
      </c>
      <c r="B42" s="80"/>
      <c r="C42" s="80"/>
      <c r="D42" s="80"/>
      <c r="E42" s="16">
        <v>656</v>
      </c>
      <c r="F42" s="17">
        <v>1</v>
      </c>
      <c r="G42" s="17">
        <v>11</v>
      </c>
      <c r="H42" s="18" t="s">
        <v>56</v>
      </c>
      <c r="I42" s="19">
        <v>870</v>
      </c>
      <c r="J42" s="1">
        <v>0</v>
      </c>
      <c r="K42" s="1">
        <v>0</v>
      </c>
    </row>
    <row r="43" spans="1:11" s="51" customFormat="1" ht="22.95" customHeight="1" x14ac:dyDescent="0.25">
      <c r="A43" s="88" t="s">
        <v>11</v>
      </c>
      <c r="B43" s="89"/>
      <c r="C43" s="89"/>
      <c r="D43" s="89"/>
      <c r="E43" s="9">
        <v>656</v>
      </c>
      <c r="F43" s="5">
        <v>1</v>
      </c>
      <c r="G43" s="5">
        <v>13</v>
      </c>
      <c r="H43" s="6"/>
      <c r="I43" s="7"/>
      <c r="J43" s="10">
        <f>J44+J51</f>
        <v>8878.9</v>
      </c>
      <c r="K43" s="10">
        <f>K44+K51</f>
        <v>0</v>
      </c>
    </row>
    <row r="44" spans="1:11" s="51" customFormat="1" ht="49.95" customHeight="1" x14ac:dyDescent="0.25">
      <c r="A44" s="85" t="s">
        <v>45</v>
      </c>
      <c r="B44" s="86"/>
      <c r="C44" s="86"/>
      <c r="D44" s="87"/>
      <c r="E44" s="20">
        <v>656</v>
      </c>
      <c r="F44" s="21">
        <v>1</v>
      </c>
      <c r="G44" s="21">
        <v>13</v>
      </c>
      <c r="H44" s="22" t="s">
        <v>24</v>
      </c>
      <c r="I44" s="23"/>
      <c r="J44" s="24">
        <f>J46</f>
        <v>225.1</v>
      </c>
      <c r="K44" s="24">
        <f>K46</f>
        <v>0</v>
      </c>
    </row>
    <row r="45" spans="1:11" s="51" customFormat="1" ht="39" customHeight="1" x14ac:dyDescent="0.25">
      <c r="A45" s="79" t="s">
        <v>46</v>
      </c>
      <c r="B45" s="80"/>
      <c r="C45" s="80"/>
      <c r="D45" s="81"/>
      <c r="E45" s="16">
        <v>656</v>
      </c>
      <c r="F45" s="17">
        <v>1</v>
      </c>
      <c r="G45" s="17">
        <v>13</v>
      </c>
      <c r="H45" s="18" t="s">
        <v>47</v>
      </c>
      <c r="I45" s="19">
        <v>0</v>
      </c>
      <c r="J45" s="1">
        <f>J46</f>
        <v>225.1</v>
      </c>
      <c r="K45" s="1">
        <f>K46</f>
        <v>0</v>
      </c>
    </row>
    <row r="46" spans="1:11" s="51" customFormat="1" ht="68.400000000000006" customHeight="1" x14ac:dyDescent="0.25">
      <c r="A46" s="79" t="s">
        <v>58</v>
      </c>
      <c r="B46" s="80"/>
      <c r="C46" s="80"/>
      <c r="D46" s="81"/>
      <c r="E46" s="16">
        <v>656</v>
      </c>
      <c r="F46" s="17">
        <v>1</v>
      </c>
      <c r="G46" s="17">
        <v>13</v>
      </c>
      <c r="H46" s="18" t="s">
        <v>36</v>
      </c>
      <c r="I46" s="19">
        <v>0</v>
      </c>
      <c r="J46" s="1">
        <f>J47+J49</f>
        <v>225.1</v>
      </c>
      <c r="K46" s="1">
        <f>K47+K49</f>
        <v>0</v>
      </c>
    </row>
    <row r="47" spans="1:11" s="51" customFormat="1" ht="26.4" customHeight="1" x14ac:dyDescent="0.25">
      <c r="A47" s="79" t="s">
        <v>59</v>
      </c>
      <c r="B47" s="80"/>
      <c r="C47" s="80"/>
      <c r="D47" s="80"/>
      <c r="E47" s="16">
        <v>656</v>
      </c>
      <c r="F47" s="17">
        <v>1</v>
      </c>
      <c r="G47" s="17">
        <v>13</v>
      </c>
      <c r="H47" s="18" t="s">
        <v>36</v>
      </c>
      <c r="I47" s="19">
        <v>200</v>
      </c>
      <c r="J47" s="1">
        <f>J48</f>
        <v>210.1</v>
      </c>
      <c r="K47" s="1">
        <f>K48</f>
        <v>0</v>
      </c>
    </row>
    <row r="48" spans="1:11" s="51" customFormat="1" ht="26.4" customHeight="1" x14ac:dyDescent="0.25">
      <c r="A48" s="79" t="s">
        <v>25</v>
      </c>
      <c r="B48" s="80"/>
      <c r="C48" s="80"/>
      <c r="D48" s="80"/>
      <c r="E48" s="16">
        <v>656</v>
      </c>
      <c r="F48" s="17">
        <v>1</v>
      </c>
      <c r="G48" s="17">
        <v>13</v>
      </c>
      <c r="H48" s="18" t="s">
        <v>36</v>
      </c>
      <c r="I48" s="19">
        <v>240</v>
      </c>
      <c r="J48" s="1">
        <v>210.1</v>
      </c>
      <c r="K48" s="1">
        <v>0</v>
      </c>
    </row>
    <row r="49" spans="1:11" s="51" customFormat="1" ht="18.600000000000001" customHeight="1" x14ac:dyDescent="0.25">
      <c r="A49" s="79" t="s">
        <v>10</v>
      </c>
      <c r="B49" s="80"/>
      <c r="C49" s="80"/>
      <c r="D49" s="80"/>
      <c r="E49" s="16">
        <v>656</v>
      </c>
      <c r="F49" s="17">
        <v>1</v>
      </c>
      <c r="G49" s="17">
        <v>13</v>
      </c>
      <c r="H49" s="18" t="s">
        <v>36</v>
      </c>
      <c r="I49" s="19">
        <v>800</v>
      </c>
      <c r="J49" s="1">
        <f>J50</f>
        <v>15</v>
      </c>
      <c r="K49" s="1">
        <v>0</v>
      </c>
    </row>
    <row r="50" spans="1:11" s="51" customFormat="1" ht="18.600000000000001" customHeight="1" x14ac:dyDescent="0.25">
      <c r="A50" s="79" t="s">
        <v>30</v>
      </c>
      <c r="B50" s="80"/>
      <c r="C50" s="80"/>
      <c r="D50" s="81"/>
      <c r="E50" s="16">
        <v>656</v>
      </c>
      <c r="F50" s="17">
        <v>1</v>
      </c>
      <c r="G50" s="17">
        <v>13</v>
      </c>
      <c r="H50" s="18" t="s">
        <v>36</v>
      </c>
      <c r="I50" s="19">
        <v>850</v>
      </c>
      <c r="J50" s="1">
        <v>15</v>
      </c>
      <c r="K50" s="1">
        <v>0</v>
      </c>
    </row>
    <row r="51" spans="1:11" s="51" customFormat="1" ht="49.95" customHeight="1" x14ac:dyDescent="0.25">
      <c r="A51" s="85" t="s">
        <v>60</v>
      </c>
      <c r="B51" s="86"/>
      <c r="C51" s="86"/>
      <c r="D51" s="87"/>
      <c r="E51" s="20">
        <v>656</v>
      </c>
      <c r="F51" s="21">
        <v>1</v>
      </c>
      <c r="G51" s="21">
        <v>13</v>
      </c>
      <c r="H51" s="22" t="s">
        <v>61</v>
      </c>
      <c r="I51" s="23"/>
      <c r="J51" s="24">
        <f>J52</f>
        <v>8653.7999999999993</v>
      </c>
      <c r="K51" s="24">
        <f>K52</f>
        <v>0</v>
      </c>
    </row>
    <row r="52" spans="1:11" s="51" customFormat="1" ht="35.25" customHeight="1" x14ac:dyDescent="0.25">
      <c r="A52" s="79" t="s">
        <v>62</v>
      </c>
      <c r="B52" s="80"/>
      <c r="C52" s="80"/>
      <c r="D52" s="81"/>
      <c r="E52" s="16">
        <v>656</v>
      </c>
      <c r="F52" s="17">
        <v>1</v>
      </c>
      <c r="G52" s="17">
        <v>13</v>
      </c>
      <c r="H52" s="18" t="s">
        <v>63</v>
      </c>
      <c r="I52" s="19"/>
      <c r="J52" s="1">
        <f>J53</f>
        <v>8653.7999999999993</v>
      </c>
      <c r="K52" s="1">
        <f>K53</f>
        <v>0</v>
      </c>
    </row>
    <row r="53" spans="1:11" s="51" customFormat="1" ht="79.2" customHeight="1" x14ac:dyDescent="0.25">
      <c r="A53" s="79" t="s">
        <v>64</v>
      </c>
      <c r="B53" s="80"/>
      <c r="C53" s="80"/>
      <c r="D53" s="81"/>
      <c r="E53" s="16">
        <v>656</v>
      </c>
      <c r="F53" s="17">
        <v>1</v>
      </c>
      <c r="G53" s="17">
        <v>13</v>
      </c>
      <c r="H53" s="18" t="s">
        <v>65</v>
      </c>
      <c r="I53" s="19">
        <v>0</v>
      </c>
      <c r="J53" s="1">
        <f>J54+J56+J58+J60</f>
        <v>8653.7999999999993</v>
      </c>
      <c r="K53" s="1">
        <f>K54+K56+K58</f>
        <v>0</v>
      </c>
    </row>
    <row r="54" spans="1:11" s="51" customFormat="1" ht="58.95" customHeight="1" x14ac:dyDescent="0.25">
      <c r="A54" s="79" t="s">
        <v>6</v>
      </c>
      <c r="B54" s="80" t="s">
        <v>6</v>
      </c>
      <c r="C54" s="80" t="s">
        <v>6</v>
      </c>
      <c r="D54" s="80" t="s">
        <v>6</v>
      </c>
      <c r="E54" s="16">
        <v>656</v>
      </c>
      <c r="F54" s="17">
        <v>1</v>
      </c>
      <c r="G54" s="17">
        <v>13</v>
      </c>
      <c r="H54" s="18" t="s">
        <v>65</v>
      </c>
      <c r="I54" s="19">
        <v>100</v>
      </c>
      <c r="J54" s="1">
        <f>J55</f>
        <v>6112.6</v>
      </c>
      <c r="K54" s="1">
        <f>K55</f>
        <v>0</v>
      </c>
    </row>
    <row r="55" spans="1:11" s="51" customFormat="1" ht="26.4" customHeight="1" x14ac:dyDescent="0.25">
      <c r="A55" s="79" t="s">
        <v>29</v>
      </c>
      <c r="B55" s="80" t="s">
        <v>29</v>
      </c>
      <c r="C55" s="80" t="s">
        <v>29</v>
      </c>
      <c r="D55" s="80" t="s">
        <v>29</v>
      </c>
      <c r="E55" s="16">
        <v>656</v>
      </c>
      <c r="F55" s="17">
        <v>1</v>
      </c>
      <c r="G55" s="17">
        <v>13</v>
      </c>
      <c r="H55" s="18" t="s">
        <v>65</v>
      </c>
      <c r="I55" s="19">
        <v>110</v>
      </c>
      <c r="J55" s="1">
        <v>6112.6</v>
      </c>
      <c r="K55" s="1">
        <v>0</v>
      </c>
    </row>
    <row r="56" spans="1:11" s="51" customFormat="1" ht="26.4" customHeight="1" x14ac:dyDescent="0.25">
      <c r="A56" s="79" t="s">
        <v>59</v>
      </c>
      <c r="B56" s="80"/>
      <c r="C56" s="80"/>
      <c r="D56" s="80"/>
      <c r="E56" s="16">
        <v>656</v>
      </c>
      <c r="F56" s="17">
        <v>1</v>
      </c>
      <c r="G56" s="17">
        <v>13</v>
      </c>
      <c r="H56" s="18" t="s">
        <v>65</v>
      </c>
      <c r="I56" s="19">
        <v>200</v>
      </c>
      <c r="J56" s="1">
        <f>J57</f>
        <v>2534.1999999999998</v>
      </c>
      <c r="K56" s="1">
        <f>K57</f>
        <v>0</v>
      </c>
    </row>
    <row r="57" spans="1:11" s="51" customFormat="1" ht="26.4" customHeight="1" x14ac:dyDescent="0.25">
      <c r="A57" s="79" t="s">
        <v>25</v>
      </c>
      <c r="B57" s="80"/>
      <c r="C57" s="80"/>
      <c r="D57" s="80"/>
      <c r="E57" s="16">
        <v>656</v>
      </c>
      <c r="F57" s="17">
        <v>1</v>
      </c>
      <c r="G57" s="17">
        <v>13</v>
      </c>
      <c r="H57" s="18" t="s">
        <v>65</v>
      </c>
      <c r="I57" s="19">
        <v>240</v>
      </c>
      <c r="J57" s="1">
        <v>2534.1999999999998</v>
      </c>
      <c r="K57" s="1">
        <v>0</v>
      </c>
    </row>
    <row r="58" spans="1:11" s="51" customFormat="1" ht="21" customHeight="1" x14ac:dyDescent="0.25">
      <c r="A58" s="93" t="str">
        <f>[1]Прил.4!A79</f>
        <v>Иные бюджетные ассигнования</v>
      </c>
      <c r="B58" s="94"/>
      <c r="C58" s="94"/>
      <c r="D58" s="95"/>
      <c r="E58" s="16">
        <v>656</v>
      </c>
      <c r="F58" s="17">
        <v>1</v>
      </c>
      <c r="G58" s="17">
        <v>13</v>
      </c>
      <c r="H58" s="18" t="s">
        <v>65</v>
      </c>
      <c r="I58" s="19">
        <v>800</v>
      </c>
      <c r="J58" s="1">
        <f>J59</f>
        <v>7</v>
      </c>
      <c r="K58" s="1">
        <f>K59</f>
        <v>0</v>
      </c>
    </row>
    <row r="59" spans="1:11" s="51" customFormat="1" ht="21" customHeight="1" x14ac:dyDescent="0.25">
      <c r="A59" s="93" t="str">
        <f>[1]Прил.4!A80</f>
        <v>Уплата налогов, сборов и иных платежей</v>
      </c>
      <c r="B59" s="94"/>
      <c r="C59" s="94"/>
      <c r="D59" s="95"/>
      <c r="E59" s="16">
        <v>656</v>
      </c>
      <c r="F59" s="17">
        <v>1</v>
      </c>
      <c r="G59" s="17">
        <v>13</v>
      </c>
      <c r="H59" s="18" t="s">
        <v>65</v>
      </c>
      <c r="I59" s="19">
        <v>850</v>
      </c>
      <c r="J59" s="1">
        <v>7</v>
      </c>
      <c r="K59" s="1">
        <v>0</v>
      </c>
    </row>
    <row r="60" spans="1:11" s="51" customFormat="1" ht="26.4" hidden="1" customHeight="1" x14ac:dyDescent="0.25">
      <c r="A60" s="79" t="s">
        <v>59</v>
      </c>
      <c r="B60" s="80"/>
      <c r="C60" s="80"/>
      <c r="D60" s="80"/>
      <c r="E60" s="16">
        <v>656</v>
      </c>
      <c r="F60" s="17">
        <v>1</v>
      </c>
      <c r="G60" s="17">
        <v>13</v>
      </c>
      <c r="H60" s="18" t="s">
        <v>161</v>
      </c>
      <c r="I60" s="19">
        <v>200</v>
      </c>
      <c r="J60" s="1">
        <f>J61</f>
        <v>0</v>
      </c>
      <c r="K60" s="1">
        <f>K61</f>
        <v>0</v>
      </c>
    </row>
    <row r="61" spans="1:11" s="51" customFormat="1" ht="28.95" hidden="1" customHeight="1" x14ac:dyDescent="0.25">
      <c r="A61" s="79" t="s">
        <v>25</v>
      </c>
      <c r="B61" s="80"/>
      <c r="C61" s="80"/>
      <c r="D61" s="80"/>
      <c r="E61" s="16">
        <v>656</v>
      </c>
      <c r="F61" s="17">
        <v>1</v>
      </c>
      <c r="G61" s="17">
        <v>13</v>
      </c>
      <c r="H61" s="18" t="s">
        <v>161</v>
      </c>
      <c r="I61" s="19">
        <v>240</v>
      </c>
      <c r="J61" s="1">
        <v>0</v>
      </c>
      <c r="K61" s="1"/>
    </row>
    <row r="62" spans="1:11" s="51" customFormat="1" ht="14.4" customHeight="1" x14ac:dyDescent="0.25">
      <c r="A62" s="88" t="s">
        <v>66</v>
      </c>
      <c r="B62" s="89"/>
      <c r="C62" s="89"/>
      <c r="D62" s="89"/>
      <c r="E62" s="9">
        <v>656</v>
      </c>
      <c r="F62" s="5">
        <v>2</v>
      </c>
      <c r="G62" s="5"/>
      <c r="H62" s="6"/>
      <c r="I62" s="7"/>
      <c r="J62" s="10">
        <f>J63</f>
        <v>245.5</v>
      </c>
      <c r="K62" s="10">
        <f>K63</f>
        <v>245.5</v>
      </c>
    </row>
    <row r="63" spans="1:11" s="51" customFormat="1" ht="14.4" customHeight="1" x14ac:dyDescent="0.25">
      <c r="A63" s="88" t="s">
        <v>14</v>
      </c>
      <c r="B63" s="89"/>
      <c r="C63" s="89"/>
      <c r="D63" s="89"/>
      <c r="E63" s="9">
        <v>656</v>
      </c>
      <c r="F63" s="5">
        <v>2</v>
      </c>
      <c r="G63" s="5">
        <v>3</v>
      </c>
      <c r="H63" s="6"/>
      <c r="I63" s="7"/>
      <c r="J63" s="10">
        <f>J64</f>
        <v>245.5</v>
      </c>
      <c r="K63" s="10">
        <f>K64</f>
        <v>245.5</v>
      </c>
    </row>
    <row r="64" spans="1:11" s="51" customFormat="1" ht="52.2" customHeight="1" x14ac:dyDescent="0.25">
      <c r="A64" s="85" t="s">
        <v>67</v>
      </c>
      <c r="B64" s="86"/>
      <c r="C64" s="86"/>
      <c r="D64" s="87"/>
      <c r="E64" s="20">
        <v>656</v>
      </c>
      <c r="F64" s="21">
        <v>2</v>
      </c>
      <c r="G64" s="21">
        <v>3</v>
      </c>
      <c r="H64" s="22" t="s">
        <v>24</v>
      </c>
      <c r="I64" s="23"/>
      <c r="J64" s="24">
        <f>J66</f>
        <v>245.5</v>
      </c>
      <c r="K64" s="24">
        <f>K66</f>
        <v>245.5</v>
      </c>
    </row>
    <row r="65" spans="1:11" s="51" customFormat="1" ht="25.2" customHeight="1" x14ac:dyDescent="0.25">
      <c r="A65" s="79" t="s">
        <v>46</v>
      </c>
      <c r="B65" s="80"/>
      <c r="C65" s="80"/>
      <c r="D65" s="81"/>
      <c r="E65" s="16">
        <v>656</v>
      </c>
      <c r="F65" s="17">
        <v>2</v>
      </c>
      <c r="G65" s="17">
        <v>3</v>
      </c>
      <c r="H65" s="18" t="s">
        <v>47</v>
      </c>
      <c r="I65" s="19"/>
      <c r="J65" s="1">
        <f t="shared" ref="J65:K67" si="0">J66</f>
        <v>245.5</v>
      </c>
      <c r="K65" s="1">
        <f t="shared" si="0"/>
        <v>245.5</v>
      </c>
    </row>
    <row r="66" spans="1:11" s="51" customFormat="1" ht="60.6" customHeight="1" x14ac:dyDescent="0.25">
      <c r="A66" s="79" t="s">
        <v>68</v>
      </c>
      <c r="B66" s="80"/>
      <c r="C66" s="80"/>
      <c r="D66" s="81"/>
      <c r="E66" s="16">
        <v>656</v>
      </c>
      <c r="F66" s="17">
        <v>2</v>
      </c>
      <c r="G66" s="17">
        <v>3</v>
      </c>
      <c r="H66" s="18" t="s">
        <v>69</v>
      </c>
      <c r="I66" s="19">
        <v>0</v>
      </c>
      <c r="J66" s="1">
        <f t="shared" si="0"/>
        <v>245.5</v>
      </c>
      <c r="K66" s="1">
        <f t="shared" si="0"/>
        <v>245.5</v>
      </c>
    </row>
    <row r="67" spans="1:11" s="51" customFormat="1" ht="36.6" customHeight="1" x14ac:dyDescent="0.25">
      <c r="A67" s="79" t="s">
        <v>70</v>
      </c>
      <c r="B67" s="80"/>
      <c r="C67" s="80"/>
      <c r="D67" s="81"/>
      <c r="E67" s="16">
        <v>656</v>
      </c>
      <c r="F67" s="17">
        <v>2</v>
      </c>
      <c r="G67" s="17">
        <v>3</v>
      </c>
      <c r="H67" s="18" t="s">
        <v>69</v>
      </c>
      <c r="I67" s="19">
        <v>100</v>
      </c>
      <c r="J67" s="1">
        <f t="shared" si="0"/>
        <v>245.5</v>
      </c>
      <c r="K67" s="1">
        <f t="shared" si="0"/>
        <v>245.5</v>
      </c>
    </row>
    <row r="68" spans="1:11" s="51" customFormat="1" ht="32.4" customHeight="1" x14ac:dyDescent="0.25">
      <c r="A68" s="79" t="s">
        <v>28</v>
      </c>
      <c r="B68" s="80"/>
      <c r="C68" s="80"/>
      <c r="D68" s="81"/>
      <c r="E68" s="16">
        <v>656</v>
      </c>
      <c r="F68" s="17">
        <v>2</v>
      </c>
      <c r="G68" s="17">
        <v>3</v>
      </c>
      <c r="H68" s="18" t="s">
        <v>69</v>
      </c>
      <c r="I68" s="19">
        <v>120</v>
      </c>
      <c r="J68" s="1">
        <v>245.5</v>
      </c>
      <c r="K68" s="1">
        <f>J68</f>
        <v>245.5</v>
      </c>
    </row>
    <row r="69" spans="1:11" s="51" customFormat="1" ht="34.200000000000003" customHeight="1" x14ac:dyDescent="0.25">
      <c r="A69" s="88" t="s">
        <v>71</v>
      </c>
      <c r="B69" s="89"/>
      <c r="C69" s="89"/>
      <c r="D69" s="89"/>
      <c r="E69" s="9">
        <v>656</v>
      </c>
      <c r="F69" s="5">
        <v>3</v>
      </c>
      <c r="G69" s="5"/>
      <c r="H69" s="6"/>
      <c r="I69" s="7"/>
      <c r="J69" s="10">
        <f>J70+J79+J95</f>
        <v>1436.6999999999998</v>
      </c>
      <c r="K69" s="10">
        <f>K72</f>
        <v>2.5</v>
      </c>
    </row>
    <row r="70" spans="1:11" s="68" customFormat="1" ht="14.4" customHeight="1" x14ac:dyDescent="0.25">
      <c r="A70" s="88" t="s">
        <v>15</v>
      </c>
      <c r="B70" s="89"/>
      <c r="C70" s="89"/>
      <c r="D70" s="89"/>
      <c r="E70" s="9">
        <v>656</v>
      </c>
      <c r="F70" s="5">
        <v>3</v>
      </c>
      <c r="G70" s="5">
        <v>4</v>
      </c>
      <c r="H70" s="6"/>
      <c r="I70" s="7"/>
      <c r="J70" s="10">
        <f>J71</f>
        <v>2.5</v>
      </c>
      <c r="K70" s="10">
        <f>K71</f>
        <v>2.5</v>
      </c>
    </row>
    <row r="71" spans="1:11" s="51" customFormat="1" ht="44.4" customHeight="1" x14ac:dyDescent="0.25">
      <c r="A71" s="85" t="s">
        <v>45</v>
      </c>
      <c r="B71" s="86"/>
      <c r="C71" s="86"/>
      <c r="D71" s="87"/>
      <c r="E71" s="20">
        <v>656</v>
      </c>
      <c r="F71" s="21">
        <v>3</v>
      </c>
      <c r="G71" s="21">
        <v>4</v>
      </c>
      <c r="H71" s="22" t="s">
        <v>24</v>
      </c>
      <c r="I71" s="23">
        <v>0</v>
      </c>
      <c r="J71" s="24">
        <f>J72</f>
        <v>2.5</v>
      </c>
      <c r="K71" s="24">
        <f>K72</f>
        <v>2.5</v>
      </c>
    </row>
    <row r="72" spans="1:11" s="51" customFormat="1" ht="42.75" customHeight="1" x14ac:dyDescent="0.25">
      <c r="A72" s="79" t="s">
        <v>46</v>
      </c>
      <c r="B72" s="80"/>
      <c r="C72" s="80"/>
      <c r="D72" s="81"/>
      <c r="E72" s="16">
        <v>656</v>
      </c>
      <c r="F72" s="17">
        <v>3</v>
      </c>
      <c r="G72" s="17">
        <v>4</v>
      </c>
      <c r="H72" s="18" t="s">
        <v>47</v>
      </c>
      <c r="I72" s="19"/>
      <c r="J72" s="1">
        <f>J73+J76</f>
        <v>2.5</v>
      </c>
      <c r="K72" s="1">
        <f>K73+K76</f>
        <v>2.5</v>
      </c>
    </row>
    <row r="73" spans="1:11" s="51" customFormat="1" ht="123" customHeight="1" x14ac:dyDescent="0.25">
      <c r="A73" s="79" t="s">
        <v>72</v>
      </c>
      <c r="B73" s="80" t="s">
        <v>72</v>
      </c>
      <c r="C73" s="80" t="s">
        <v>72</v>
      </c>
      <c r="D73" s="81" t="s">
        <v>72</v>
      </c>
      <c r="E73" s="16">
        <v>656</v>
      </c>
      <c r="F73" s="17">
        <v>3</v>
      </c>
      <c r="G73" s="17">
        <v>4</v>
      </c>
      <c r="H73" s="18" t="s">
        <v>73</v>
      </c>
      <c r="I73" s="19">
        <v>0</v>
      </c>
      <c r="J73" s="1">
        <f>J74</f>
        <v>1.9</v>
      </c>
      <c r="K73" s="1">
        <f>K74</f>
        <v>1.9</v>
      </c>
    </row>
    <row r="74" spans="1:11" s="51" customFormat="1" ht="27" customHeight="1" x14ac:dyDescent="0.25">
      <c r="A74" s="79" t="s">
        <v>59</v>
      </c>
      <c r="B74" s="80"/>
      <c r="C74" s="80"/>
      <c r="D74" s="80"/>
      <c r="E74" s="16">
        <v>656</v>
      </c>
      <c r="F74" s="17">
        <v>3</v>
      </c>
      <c r="G74" s="17">
        <v>4</v>
      </c>
      <c r="H74" s="18" t="s">
        <v>73</v>
      </c>
      <c r="I74" s="19">
        <v>200</v>
      </c>
      <c r="J74" s="1">
        <f>J75</f>
        <v>1.9</v>
      </c>
      <c r="K74" s="1">
        <f>K75</f>
        <v>1.9</v>
      </c>
    </row>
    <row r="75" spans="1:11" s="51" customFormat="1" ht="27" customHeight="1" x14ac:dyDescent="0.25">
      <c r="A75" s="79" t="s">
        <v>25</v>
      </c>
      <c r="B75" s="80"/>
      <c r="C75" s="80"/>
      <c r="D75" s="80"/>
      <c r="E75" s="16">
        <v>656</v>
      </c>
      <c r="F75" s="17">
        <v>3</v>
      </c>
      <c r="G75" s="17">
        <v>4</v>
      </c>
      <c r="H75" s="18" t="s">
        <v>73</v>
      </c>
      <c r="I75" s="19">
        <v>240</v>
      </c>
      <c r="J75" s="1">
        <v>1.9</v>
      </c>
      <c r="K75" s="1">
        <f>J75</f>
        <v>1.9</v>
      </c>
    </row>
    <row r="76" spans="1:11" s="51" customFormat="1" ht="121.95" customHeight="1" x14ac:dyDescent="0.25">
      <c r="A76" s="79" t="s">
        <v>74</v>
      </c>
      <c r="B76" s="80" t="s">
        <v>74</v>
      </c>
      <c r="C76" s="80" t="s">
        <v>74</v>
      </c>
      <c r="D76" s="81" t="s">
        <v>74</v>
      </c>
      <c r="E76" s="16">
        <v>656</v>
      </c>
      <c r="F76" s="17">
        <v>3</v>
      </c>
      <c r="G76" s="17">
        <v>4</v>
      </c>
      <c r="H76" s="18" t="s">
        <v>75</v>
      </c>
      <c r="I76" s="19">
        <v>0</v>
      </c>
      <c r="J76" s="1">
        <f>J77</f>
        <v>0.6</v>
      </c>
      <c r="K76" s="1">
        <f>K77</f>
        <v>0.6</v>
      </c>
    </row>
    <row r="77" spans="1:11" s="51" customFormat="1" ht="33.6" customHeight="1" x14ac:dyDescent="0.25">
      <c r="A77" s="79" t="s">
        <v>59</v>
      </c>
      <c r="B77" s="80"/>
      <c r="C77" s="80"/>
      <c r="D77" s="80"/>
      <c r="E77" s="16">
        <v>656</v>
      </c>
      <c r="F77" s="17">
        <v>3</v>
      </c>
      <c r="G77" s="17">
        <v>4</v>
      </c>
      <c r="H77" s="18" t="s">
        <v>75</v>
      </c>
      <c r="I77" s="19">
        <v>200</v>
      </c>
      <c r="J77" s="1">
        <f>J78</f>
        <v>0.6</v>
      </c>
      <c r="K77" s="1">
        <f>K78</f>
        <v>0.6</v>
      </c>
    </row>
    <row r="78" spans="1:11" s="51" customFormat="1" ht="33.6" customHeight="1" x14ac:dyDescent="0.25">
      <c r="A78" s="85" t="s">
        <v>25</v>
      </c>
      <c r="B78" s="86"/>
      <c r="C78" s="86"/>
      <c r="D78" s="86"/>
      <c r="E78" s="16">
        <v>656</v>
      </c>
      <c r="F78" s="17">
        <v>3</v>
      </c>
      <c r="G78" s="17">
        <v>4</v>
      </c>
      <c r="H78" s="18" t="s">
        <v>75</v>
      </c>
      <c r="I78" s="19">
        <v>240</v>
      </c>
      <c r="J78" s="1">
        <v>0.6</v>
      </c>
      <c r="K78" s="1">
        <f>J78</f>
        <v>0.6</v>
      </c>
    </row>
    <row r="79" spans="1:11" s="51" customFormat="1" ht="43.2" customHeight="1" x14ac:dyDescent="0.25">
      <c r="A79" s="88" t="s">
        <v>76</v>
      </c>
      <c r="B79" s="89"/>
      <c r="C79" s="89"/>
      <c r="D79" s="89"/>
      <c r="E79" s="9">
        <v>656</v>
      </c>
      <c r="F79" s="5">
        <v>3</v>
      </c>
      <c r="G79" s="5">
        <v>10</v>
      </c>
      <c r="H79" s="6"/>
      <c r="I79" s="7"/>
      <c r="J79" s="10">
        <f>J80+J90</f>
        <v>1407.1</v>
      </c>
      <c r="K79" s="10">
        <v>0</v>
      </c>
    </row>
    <row r="80" spans="1:11" s="51" customFormat="1" ht="41.4" customHeight="1" x14ac:dyDescent="0.25">
      <c r="A80" s="85" t="s">
        <v>77</v>
      </c>
      <c r="B80" s="86"/>
      <c r="C80" s="86"/>
      <c r="D80" s="87"/>
      <c r="E80" s="20">
        <v>656</v>
      </c>
      <c r="F80" s="21">
        <v>3</v>
      </c>
      <c r="G80" s="21">
        <v>10</v>
      </c>
      <c r="H80" s="22" t="s">
        <v>12</v>
      </c>
      <c r="I80" s="23"/>
      <c r="J80" s="24">
        <f>J81+J85</f>
        <v>1049.7</v>
      </c>
      <c r="K80" s="24">
        <f>K81</f>
        <v>0</v>
      </c>
    </row>
    <row r="81" spans="1:11" s="51" customFormat="1" ht="75" customHeight="1" x14ac:dyDescent="0.25">
      <c r="A81" s="79" t="str">
        <f>'[2]КЦСР на 2020г'!$A$26</f>
        <v>Основное мероприятие "Организация и обеспечение мероприятий в сферах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здоровья, укрепление пожарной безопасности в поселении"</v>
      </c>
      <c r="B81" s="80"/>
      <c r="C81" s="80"/>
      <c r="D81" s="81"/>
      <c r="E81" s="16">
        <v>656</v>
      </c>
      <c r="F81" s="17">
        <v>3</v>
      </c>
      <c r="G81" s="17">
        <v>10</v>
      </c>
      <c r="H81" s="18" t="s">
        <v>13</v>
      </c>
      <c r="I81" s="19"/>
      <c r="J81" s="1">
        <f t="shared" ref="J81:K83" si="1">J82</f>
        <v>923.6</v>
      </c>
      <c r="K81" s="1">
        <f t="shared" si="1"/>
        <v>0</v>
      </c>
    </row>
    <row r="82" spans="1:11" s="51" customFormat="1" ht="93.6" customHeight="1" x14ac:dyDescent="0.25">
      <c r="A82" s="79" t="str">
        <f>'[2]КЦСР на 2020г'!$A$27</f>
        <v>Реализация мероприятий по организации и обеспечение мероприятий в сфере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здоровья, укрепление пожарной безопасности в поселении" муниципальной программы "Безопасность жизнедеятельности в сельском поселении Зайцева Речка"</v>
      </c>
      <c r="B82" s="80"/>
      <c r="C82" s="80"/>
      <c r="D82" s="80"/>
      <c r="E82" s="16">
        <v>656</v>
      </c>
      <c r="F82" s="17">
        <v>3</v>
      </c>
      <c r="G82" s="17">
        <v>10</v>
      </c>
      <c r="H82" s="18" t="s">
        <v>78</v>
      </c>
      <c r="I82" s="19" t="s">
        <v>79</v>
      </c>
      <c r="J82" s="1">
        <f t="shared" si="1"/>
        <v>923.6</v>
      </c>
      <c r="K82" s="1">
        <f t="shared" si="1"/>
        <v>0</v>
      </c>
    </row>
    <row r="83" spans="1:11" s="51" customFormat="1" ht="30.6" customHeight="1" x14ac:dyDescent="0.25">
      <c r="A83" s="79" t="s">
        <v>59</v>
      </c>
      <c r="B83" s="80"/>
      <c r="C83" s="80"/>
      <c r="D83" s="80"/>
      <c r="E83" s="16">
        <v>656</v>
      </c>
      <c r="F83" s="17">
        <v>3</v>
      </c>
      <c r="G83" s="17">
        <v>10</v>
      </c>
      <c r="H83" s="18" t="s">
        <v>78</v>
      </c>
      <c r="I83" s="19" t="s">
        <v>80</v>
      </c>
      <c r="J83" s="1">
        <f t="shared" si="1"/>
        <v>923.6</v>
      </c>
      <c r="K83" s="1">
        <f t="shared" si="1"/>
        <v>0</v>
      </c>
    </row>
    <row r="84" spans="1:11" s="51" customFormat="1" ht="43.95" customHeight="1" x14ac:dyDescent="0.25">
      <c r="A84" s="79" t="s">
        <v>25</v>
      </c>
      <c r="B84" s="80"/>
      <c r="C84" s="80"/>
      <c r="D84" s="81"/>
      <c r="E84" s="16">
        <v>656</v>
      </c>
      <c r="F84" s="17">
        <v>3</v>
      </c>
      <c r="G84" s="17">
        <v>10</v>
      </c>
      <c r="H84" s="18" t="s">
        <v>78</v>
      </c>
      <c r="I84" s="19" t="s">
        <v>81</v>
      </c>
      <c r="J84" s="1">
        <v>923.6</v>
      </c>
      <c r="K84" s="1">
        <v>0</v>
      </c>
    </row>
    <row r="85" spans="1:11" s="51" customFormat="1" ht="27.6" customHeight="1" x14ac:dyDescent="0.25">
      <c r="A85" s="93" t="s">
        <v>196</v>
      </c>
      <c r="B85" s="94"/>
      <c r="C85" s="94"/>
      <c r="D85" s="95"/>
      <c r="E85" s="25">
        <v>656</v>
      </c>
      <c r="F85" s="26">
        <v>3</v>
      </c>
      <c r="G85" s="26">
        <v>10</v>
      </c>
      <c r="H85" s="27" t="s">
        <v>189</v>
      </c>
      <c r="I85" s="28"/>
      <c r="J85" s="29">
        <f>J86</f>
        <v>126.1</v>
      </c>
      <c r="K85" s="29">
        <v>0</v>
      </c>
    </row>
    <row r="86" spans="1:11" s="51" customFormat="1" ht="56.4" customHeight="1" x14ac:dyDescent="0.25">
      <c r="A86" s="93" t="s">
        <v>191</v>
      </c>
      <c r="B86" s="94"/>
      <c r="C86" s="94"/>
      <c r="D86" s="95"/>
      <c r="E86" s="25">
        <v>656</v>
      </c>
      <c r="F86" s="26">
        <v>3</v>
      </c>
      <c r="G86" s="26">
        <v>10</v>
      </c>
      <c r="H86" s="27" t="s">
        <v>190</v>
      </c>
      <c r="I86" s="28"/>
      <c r="J86" s="29">
        <f>J87</f>
        <v>126.1</v>
      </c>
      <c r="K86" s="29">
        <v>0</v>
      </c>
    </row>
    <row r="87" spans="1:11" s="51" customFormat="1" ht="33.6" customHeight="1" x14ac:dyDescent="0.25">
      <c r="A87" s="93" t="str">
        <f>[1]Прил.4!A111</f>
        <v>Закупка товаров, работ и услуг для государственных (муниципальных) нужд</v>
      </c>
      <c r="B87" s="94"/>
      <c r="C87" s="94"/>
      <c r="D87" s="95"/>
      <c r="E87" s="25">
        <v>656</v>
      </c>
      <c r="F87" s="26">
        <v>3</v>
      </c>
      <c r="G87" s="26">
        <v>10</v>
      </c>
      <c r="H87" s="27" t="s">
        <v>190</v>
      </c>
      <c r="I87" s="28" t="s">
        <v>80</v>
      </c>
      <c r="J87" s="29">
        <f>J88</f>
        <v>126.1</v>
      </c>
      <c r="K87" s="29">
        <v>0</v>
      </c>
    </row>
    <row r="88" spans="1:11" s="51" customFormat="1" ht="33.6" customHeight="1" x14ac:dyDescent="0.25">
      <c r="A88" s="93" t="str">
        <f>[1]Прил.4!A112</f>
        <v>Иные закупки товаров, работ и услуг для обеспечения государственных (муниципальных) нужд</v>
      </c>
      <c r="B88" s="94"/>
      <c r="C88" s="94"/>
      <c r="D88" s="95"/>
      <c r="E88" s="16">
        <v>656</v>
      </c>
      <c r="F88" s="26">
        <v>3</v>
      </c>
      <c r="G88" s="26">
        <v>10</v>
      </c>
      <c r="H88" s="27" t="s">
        <v>190</v>
      </c>
      <c r="I88" s="28" t="s">
        <v>81</v>
      </c>
      <c r="J88" s="1">
        <v>126.1</v>
      </c>
      <c r="K88" s="29">
        <v>0</v>
      </c>
    </row>
    <row r="89" spans="1:11" s="51" customFormat="1" ht="43.2" hidden="1" customHeight="1" x14ac:dyDescent="0.25">
      <c r="A89" s="88" t="s">
        <v>109</v>
      </c>
      <c r="B89" s="89"/>
      <c r="C89" s="89"/>
      <c r="D89" s="99"/>
      <c r="E89" s="9">
        <v>656</v>
      </c>
      <c r="F89" s="5">
        <v>3</v>
      </c>
      <c r="G89" s="5">
        <v>10</v>
      </c>
      <c r="H89" s="6"/>
      <c r="I89" s="7"/>
      <c r="J89" s="10">
        <f>J90</f>
        <v>357.4</v>
      </c>
      <c r="K89" s="10">
        <f>K90</f>
        <v>0</v>
      </c>
    </row>
    <row r="90" spans="1:11" s="51" customFormat="1" ht="30" customHeight="1" x14ac:dyDescent="0.25">
      <c r="A90" s="88" t="s">
        <v>109</v>
      </c>
      <c r="B90" s="89"/>
      <c r="C90" s="89"/>
      <c r="D90" s="99"/>
      <c r="E90" s="20">
        <v>656</v>
      </c>
      <c r="F90" s="21">
        <v>3</v>
      </c>
      <c r="G90" s="21">
        <v>10</v>
      </c>
      <c r="H90" s="22" t="s">
        <v>82</v>
      </c>
      <c r="I90" s="23"/>
      <c r="J90" s="24">
        <f>J91</f>
        <v>357.4</v>
      </c>
      <c r="K90" s="24">
        <f>K91</f>
        <v>0</v>
      </c>
    </row>
    <row r="91" spans="1:11" s="51" customFormat="1" ht="38.4" customHeight="1" x14ac:dyDescent="0.25">
      <c r="A91" s="90" t="s">
        <v>192</v>
      </c>
      <c r="B91" s="91"/>
      <c r="C91" s="91"/>
      <c r="D91" s="92"/>
      <c r="E91" s="16">
        <v>656</v>
      </c>
      <c r="F91" s="17">
        <v>3</v>
      </c>
      <c r="G91" s="17">
        <v>10</v>
      </c>
      <c r="H91" s="18" t="s">
        <v>83</v>
      </c>
      <c r="I91" s="19"/>
      <c r="J91" s="1">
        <f t="shared" ref="J91:K93" si="2">J92</f>
        <v>357.4</v>
      </c>
      <c r="K91" s="1">
        <f t="shared" si="2"/>
        <v>0</v>
      </c>
    </row>
    <row r="92" spans="1:11" s="51" customFormat="1" ht="48.6" customHeight="1" x14ac:dyDescent="0.25">
      <c r="A92" s="79" t="s">
        <v>111</v>
      </c>
      <c r="B92" s="80"/>
      <c r="C92" s="80"/>
      <c r="D92" s="80"/>
      <c r="E92" s="16">
        <v>656</v>
      </c>
      <c r="F92" s="17">
        <v>3</v>
      </c>
      <c r="G92" s="17">
        <v>10</v>
      </c>
      <c r="H92" s="18" t="s">
        <v>84</v>
      </c>
      <c r="I92" s="19" t="s">
        <v>79</v>
      </c>
      <c r="J92" s="1">
        <f t="shared" si="2"/>
        <v>357.4</v>
      </c>
      <c r="K92" s="1">
        <f t="shared" si="2"/>
        <v>0</v>
      </c>
    </row>
    <row r="93" spans="1:11" s="51" customFormat="1" ht="30.6" customHeight="1" x14ac:dyDescent="0.25">
      <c r="A93" s="79" t="s">
        <v>59</v>
      </c>
      <c r="B93" s="80"/>
      <c r="C93" s="80"/>
      <c r="D93" s="80"/>
      <c r="E93" s="16">
        <v>656</v>
      </c>
      <c r="F93" s="17">
        <v>3</v>
      </c>
      <c r="G93" s="17">
        <v>10</v>
      </c>
      <c r="H93" s="18" t="s">
        <v>84</v>
      </c>
      <c r="I93" s="19" t="s">
        <v>80</v>
      </c>
      <c r="J93" s="1">
        <f t="shared" si="2"/>
        <v>357.4</v>
      </c>
      <c r="K93" s="1">
        <f t="shared" si="2"/>
        <v>0</v>
      </c>
    </row>
    <row r="94" spans="1:11" s="51" customFormat="1" ht="43.95" customHeight="1" x14ac:dyDescent="0.25">
      <c r="A94" s="79" t="s">
        <v>25</v>
      </c>
      <c r="B94" s="80"/>
      <c r="C94" s="80"/>
      <c r="D94" s="81"/>
      <c r="E94" s="16">
        <v>656</v>
      </c>
      <c r="F94" s="17">
        <v>3</v>
      </c>
      <c r="G94" s="17">
        <v>10</v>
      </c>
      <c r="H94" s="18" t="s">
        <v>84</v>
      </c>
      <c r="I94" s="19" t="s">
        <v>81</v>
      </c>
      <c r="J94" s="1">
        <v>357.4</v>
      </c>
      <c r="K94" s="1">
        <v>0</v>
      </c>
    </row>
    <row r="95" spans="1:11" s="51" customFormat="1" ht="28.2" customHeight="1" x14ac:dyDescent="0.25">
      <c r="A95" s="88" t="s">
        <v>16</v>
      </c>
      <c r="B95" s="89"/>
      <c r="C95" s="89"/>
      <c r="D95" s="89"/>
      <c r="E95" s="9">
        <v>656</v>
      </c>
      <c r="F95" s="5">
        <v>3</v>
      </c>
      <c r="G95" s="5">
        <v>14</v>
      </c>
      <c r="H95" s="6"/>
      <c r="I95" s="7"/>
      <c r="J95" s="10">
        <f>J96</f>
        <v>27.1</v>
      </c>
      <c r="K95" s="10">
        <f>K96</f>
        <v>0</v>
      </c>
    </row>
    <row r="96" spans="1:11" s="51" customFormat="1" ht="28.95" customHeight="1" x14ac:dyDescent="0.25">
      <c r="A96" s="121" t="s">
        <v>85</v>
      </c>
      <c r="B96" s="122"/>
      <c r="C96" s="122"/>
      <c r="D96" s="122"/>
      <c r="E96" s="16">
        <v>656</v>
      </c>
      <c r="F96" s="17">
        <v>3</v>
      </c>
      <c r="G96" s="17">
        <v>14</v>
      </c>
      <c r="H96" s="18" t="s">
        <v>86</v>
      </c>
      <c r="I96" s="19">
        <v>0</v>
      </c>
      <c r="J96" s="1">
        <f>J97</f>
        <v>27.1</v>
      </c>
      <c r="K96" s="1">
        <f>K97</f>
        <v>0</v>
      </c>
    </row>
    <row r="97" spans="1:11" s="51" customFormat="1" ht="28.95" customHeight="1" x14ac:dyDescent="0.25">
      <c r="A97" s="123" t="s">
        <v>87</v>
      </c>
      <c r="B97" s="124"/>
      <c r="C97" s="124"/>
      <c r="D97" s="125"/>
      <c r="E97" s="16">
        <v>656</v>
      </c>
      <c r="F97" s="17"/>
      <c r="G97" s="17"/>
      <c r="H97" s="18" t="s">
        <v>88</v>
      </c>
      <c r="I97" s="19"/>
      <c r="J97" s="1">
        <f>J98+J103</f>
        <v>27.1</v>
      </c>
      <c r="K97" s="1">
        <f>K98+K103</f>
        <v>0</v>
      </c>
    </row>
    <row r="98" spans="1:11" s="51" customFormat="1" ht="44.25" customHeight="1" x14ac:dyDescent="0.25">
      <c r="A98" s="121" t="s">
        <v>89</v>
      </c>
      <c r="B98" s="122"/>
      <c r="C98" s="122"/>
      <c r="D98" s="122"/>
      <c r="E98" s="16">
        <v>656</v>
      </c>
      <c r="F98" s="17">
        <v>3</v>
      </c>
      <c r="G98" s="17">
        <v>14</v>
      </c>
      <c r="H98" s="18" t="s">
        <v>90</v>
      </c>
      <c r="I98" s="19">
        <v>0</v>
      </c>
      <c r="J98" s="1">
        <f>J99+J101</f>
        <v>13.5</v>
      </c>
      <c r="K98" s="1">
        <f>K99</f>
        <v>0</v>
      </c>
    </row>
    <row r="99" spans="1:11" s="51" customFormat="1" ht="30" customHeight="1" x14ac:dyDescent="0.25">
      <c r="A99" s="79" t="s">
        <v>70</v>
      </c>
      <c r="B99" s="80"/>
      <c r="C99" s="80"/>
      <c r="D99" s="80"/>
      <c r="E99" s="16">
        <v>656</v>
      </c>
      <c r="F99" s="17">
        <v>3</v>
      </c>
      <c r="G99" s="17">
        <v>14</v>
      </c>
      <c r="H99" s="18" t="s">
        <v>90</v>
      </c>
      <c r="I99" s="19">
        <v>100</v>
      </c>
      <c r="J99" s="1">
        <f>J100</f>
        <v>11.5</v>
      </c>
      <c r="K99" s="1">
        <v>0</v>
      </c>
    </row>
    <row r="100" spans="1:11" s="51" customFormat="1" ht="30" customHeight="1" x14ac:dyDescent="0.25">
      <c r="A100" s="79" t="s">
        <v>29</v>
      </c>
      <c r="B100" s="80"/>
      <c r="C100" s="80"/>
      <c r="D100" s="80"/>
      <c r="E100" s="16">
        <v>656</v>
      </c>
      <c r="F100" s="17">
        <v>3</v>
      </c>
      <c r="G100" s="17">
        <v>14</v>
      </c>
      <c r="H100" s="18" t="s">
        <v>90</v>
      </c>
      <c r="I100" s="19">
        <v>110</v>
      </c>
      <c r="J100" s="1">
        <v>11.5</v>
      </c>
      <c r="K100" s="1">
        <v>0</v>
      </c>
    </row>
    <row r="101" spans="1:11" s="51" customFormat="1" ht="27" customHeight="1" x14ac:dyDescent="0.25">
      <c r="A101" s="79" t="s">
        <v>59</v>
      </c>
      <c r="B101" s="80"/>
      <c r="C101" s="80"/>
      <c r="D101" s="80"/>
      <c r="E101" s="16">
        <v>656</v>
      </c>
      <c r="F101" s="17">
        <v>3</v>
      </c>
      <c r="G101" s="17">
        <v>14</v>
      </c>
      <c r="H101" s="18" t="s">
        <v>90</v>
      </c>
      <c r="I101" s="19">
        <v>200</v>
      </c>
      <c r="J101" s="1">
        <f>J102</f>
        <v>2</v>
      </c>
      <c r="K101" s="1">
        <f>K102</f>
        <v>0</v>
      </c>
    </row>
    <row r="102" spans="1:11" s="51" customFormat="1" ht="27" customHeight="1" x14ac:dyDescent="0.25">
      <c r="A102" s="79" t="s">
        <v>25</v>
      </c>
      <c r="B102" s="80"/>
      <c r="C102" s="80"/>
      <c r="D102" s="80"/>
      <c r="E102" s="16">
        <v>656</v>
      </c>
      <c r="F102" s="17">
        <v>3</v>
      </c>
      <c r="G102" s="17">
        <v>14</v>
      </c>
      <c r="H102" s="18" t="s">
        <v>90</v>
      </c>
      <c r="I102" s="19">
        <v>240</v>
      </c>
      <c r="J102" s="1">
        <v>2</v>
      </c>
      <c r="K102" s="1">
        <v>0</v>
      </c>
    </row>
    <row r="103" spans="1:11" s="51" customFormat="1" ht="55.2" customHeight="1" x14ac:dyDescent="0.25">
      <c r="A103" s="121" t="s">
        <v>91</v>
      </c>
      <c r="B103" s="122"/>
      <c r="C103" s="122"/>
      <c r="D103" s="122"/>
      <c r="E103" s="16">
        <v>656</v>
      </c>
      <c r="F103" s="17">
        <v>3</v>
      </c>
      <c r="G103" s="17">
        <v>14</v>
      </c>
      <c r="H103" s="18" t="s">
        <v>92</v>
      </c>
      <c r="I103" s="19">
        <v>0</v>
      </c>
      <c r="J103" s="1">
        <f>J104+J106</f>
        <v>13.6</v>
      </c>
      <c r="K103" s="1">
        <f>K106</f>
        <v>0</v>
      </c>
    </row>
    <row r="104" spans="1:11" s="51" customFormat="1" ht="30" customHeight="1" x14ac:dyDescent="0.25">
      <c r="A104" s="79" t="s">
        <v>70</v>
      </c>
      <c r="B104" s="80"/>
      <c r="C104" s="80"/>
      <c r="D104" s="80"/>
      <c r="E104" s="16">
        <v>656</v>
      </c>
      <c r="F104" s="17">
        <v>3</v>
      </c>
      <c r="G104" s="17">
        <v>14</v>
      </c>
      <c r="H104" s="18" t="s">
        <v>92</v>
      </c>
      <c r="I104" s="19">
        <v>100</v>
      </c>
      <c r="J104" s="1">
        <f>J105</f>
        <v>11.6</v>
      </c>
      <c r="K104" s="1">
        <v>0</v>
      </c>
    </row>
    <row r="105" spans="1:11" s="51" customFormat="1" ht="21" customHeight="1" x14ac:dyDescent="0.25">
      <c r="A105" s="79" t="s">
        <v>29</v>
      </c>
      <c r="B105" s="80"/>
      <c r="C105" s="80"/>
      <c r="D105" s="80"/>
      <c r="E105" s="16">
        <v>656</v>
      </c>
      <c r="F105" s="17">
        <v>3</v>
      </c>
      <c r="G105" s="17">
        <v>14</v>
      </c>
      <c r="H105" s="18" t="s">
        <v>92</v>
      </c>
      <c r="I105" s="19">
        <v>110</v>
      </c>
      <c r="J105" s="1">
        <v>11.6</v>
      </c>
      <c r="K105" s="1">
        <v>0</v>
      </c>
    </row>
    <row r="106" spans="1:11" s="51" customFormat="1" ht="27" customHeight="1" x14ac:dyDescent="0.25">
      <c r="A106" s="79" t="s">
        <v>59</v>
      </c>
      <c r="B106" s="80"/>
      <c r="C106" s="80"/>
      <c r="D106" s="80"/>
      <c r="E106" s="16">
        <v>656</v>
      </c>
      <c r="F106" s="17">
        <v>3</v>
      </c>
      <c r="G106" s="17">
        <v>14</v>
      </c>
      <c r="H106" s="18" t="s">
        <v>92</v>
      </c>
      <c r="I106" s="19">
        <v>200</v>
      </c>
      <c r="J106" s="1">
        <f>J107</f>
        <v>2</v>
      </c>
      <c r="K106" s="1">
        <f>K107</f>
        <v>0</v>
      </c>
    </row>
    <row r="107" spans="1:11" s="51" customFormat="1" ht="27" customHeight="1" x14ac:dyDescent="0.25">
      <c r="A107" s="79" t="s">
        <v>25</v>
      </c>
      <c r="B107" s="80"/>
      <c r="C107" s="80"/>
      <c r="D107" s="80"/>
      <c r="E107" s="16">
        <v>656</v>
      </c>
      <c r="F107" s="17">
        <v>3</v>
      </c>
      <c r="G107" s="17">
        <v>14</v>
      </c>
      <c r="H107" s="18" t="s">
        <v>92</v>
      </c>
      <c r="I107" s="19">
        <v>240</v>
      </c>
      <c r="J107" s="1">
        <v>2</v>
      </c>
      <c r="K107" s="1">
        <v>0</v>
      </c>
    </row>
    <row r="108" spans="1:11" s="51" customFormat="1" ht="23.4" customHeight="1" x14ac:dyDescent="0.25">
      <c r="A108" s="88" t="s">
        <v>93</v>
      </c>
      <c r="B108" s="89"/>
      <c r="C108" s="89"/>
      <c r="D108" s="89"/>
      <c r="E108" s="9">
        <v>656</v>
      </c>
      <c r="F108" s="5">
        <v>4</v>
      </c>
      <c r="G108" s="5"/>
      <c r="H108" s="6"/>
      <c r="I108" s="7"/>
      <c r="J108" s="10">
        <f>J109+J124+J130+J136+J118</f>
        <v>15715.399999999998</v>
      </c>
      <c r="K108" s="10">
        <f>K124</f>
        <v>0</v>
      </c>
    </row>
    <row r="109" spans="1:11" s="51" customFormat="1" ht="13.2" customHeight="1" x14ac:dyDescent="0.25">
      <c r="A109" s="88" t="s">
        <v>94</v>
      </c>
      <c r="B109" s="89"/>
      <c r="C109" s="89"/>
      <c r="D109" s="89"/>
      <c r="E109" s="9">
        <v>656</v>
      </c>
      <c r="F109" s="5">
        <v>4</v>
      </c>
      <c r="G109" s="5">
        <v>1</v>
      </c>
      <c r="H109" s="6"/>
      <c r="I109" s="7"/>
      <c r="J109" s="10">
        <f>J110</f>
        <v>1068.8</v>
      </c>
      <c r="K109" s="10">
        <f>K110</f>
        <v>0</v>
      </c>
    </row>
    <row r="110" spans="1:11" s="51" customFormat="1" ht="45.6" customHeight="1" x14ac:dyDescent="0.25">
      <c r="A110" s="77" t="s">
        <v>60</v>
      </c>
      <c r="B110" s="76"/>
      <c r="C110" s="76"/>
      <c r="D110" s="78"/>
      <c r="E110" s="20">
        <v>656</v>
      </c>
      <c r="F110" s="5">
        <v>4</v>
      </c>
      <c r="G110" s="5">
        <v>1</v>
      </c>
      <c r="H110" s="22" t="s">
        <v>61</v>
      </c>
      <c r="I110" s="23"/>
      <c r="J110" s="24">
        <f>J111</f>
        <v>1068.8</v>
      </c>
      <c r="K110" s="24">
        <f>K112</f>
        <v>0</v>
      </c>
    </row>
    <row r="111" spans="1:11" s="51" customFormat="1" ht="36" customHeight="1" x14ac:dyDescent="0.25">
      <c r="A111" s="100" t="s">
        <v>62</v>
      </c>
      <c r="B111" s="101"/>
      <c r="C111" s="101"/>
      <c r="D111" s="102"/>
      <c r="E111" s="16">
        <v>656</v>
      </c>
      <c r="F111" s="5">
        <v>4</v>
      </c>
      <c r="G111" s="5">
        <v>1</v>
      </c>
      <c r="H111" s="18" t="s">
        <v>63</v>
      </c>
      <c r="I111" s="19">
        <v>0</v>
      </c>
      <c r="J111" s="1">
        <f>J112+J116</f>
        <v>1068.8</v>
      </c>
      <c r="K111" s="1">
        <f t="shared" ref="K111:K116" si="3">K112</f>
        <v>0</v>
      </c>
    </row>
    <row r="112" spans="1:11" s="51" customFormat="1" ht="68.400000000000006" customHeight="1" x14ac:dyDescent="0.25">
      <c r="A112" s="77" t="s">
        <v>64</v>
      </c>
      <c r="B112" s="76"/>
      <c r="C112" s="76"/>
      <c r="D112" s="78"/>
      <c r="E112" s="16">
        <v>656</v>
      </c>
      <c r="F112" s="5">
        <v>4</v>
      </c>
      <c r="G112" s="5">
        <v>1</v>
      </c>
      <c r="H112" s="18" t="s">
        <v>65</v>
      </c>
      <c r="I112" s="19" t="s">
        <v>79</v>
      </c>
      <c r="J112" s="1">
        <f>J113</f>
        <v>488.5</v>
      </c>
      <c r="K112" s="1">
        <f t="shared" si="3"/>
        <v>0</v>
      </c>
    </row>
    <row r="113" spans="1:11" s="51" customFormat="1" ht="52.2" customHeight="1" x14ac:dyDescent="0.25">
      <c r="A113" s="77" t="s">
        <v>6</v>
      </c>
      <c r="B113" s="76"/>
      <c r="C113" s="76"/>
      <c r="D113" s="78"/>
      <c r="E113" s="16">
        <v>656</v>
      </c>
      <c r="F113" s="5">
        <v>4</v>
      </c>
      <c r="G113" s="5">
        <v>1</v>
      </c>
      <c r="H113" s="18" t="s">
        <v>65</v>
      </c>
      <c r="I113" s="19" t="s">
        <v>95</v>
      </c>
      <c r="J113" s="1">
        <f>J114</f>
        <v>488.5</v>
      </c>
      <c r="K113" s="1">
        <f t="shared" si="3"/>
        <v>0</v>
      </c>
    </row>
    <row r="114" spans="1:11" s="51" customFormat="1" ht="24" customHeight="1" x14ac:dyDescent="0.25">
      <c r="A114" s="77" t="s">
        <v>29</v>
      </c>
      <c r="B114" s="76"/>
      <c r="C114" s="76"/>
      <c r="D114" s="78"/>
      <c r="E114" s="16">
        <v>656</v>
      </c>
      <c r="F114" s="5">
        <v>4</v>
      </c>
      <c r="G114" s="5">
        <v>1</v>
      </c>
      <c r="H114" s="18" t="s">
        <v>65</v>
      </c>
      <c r="I114" s="19" t="s">
        <v>96</v>
      </c>
      <c r="J114" s="1">
        <v>488.5</v>
      </c>
      <c r="K114" s="1">
        <v>0</v>
      </c>
    </row>
    <row r="115" spans="1:11" s="51" customFormat="1" ht="61.8" customHeight="1" x14ac:dyDescent="0.25">
      <c r="A115" s="77" t="s">
        <v>160</v>
      </c>
      <c r="B115" s="76"/>
      <c r="C115" s="76"/>
      <c r="D115" s="78"/>
      <c r="E115" s="16"/>
      <c r="F115" s="5">
        <v>4</v>
      </c>
      <c r="G115" s="5">
        <v>1</v>
      </c>
      <c r="H115" s="18" t="s">
        <v>97</v>
      </c>
      <c r="I115" s="19">
        <v>0</v>
      </c>
      <c r="J115" s="1">
        <f>J116</f>
        <v>580.29999999999995</v>
      </c>
      <c r="K115" s="1">
        <f t="shared" si="3"/>
        <v>0</v>
      </c>
    </row>
    <row r="116" spans="1:11" s="51" customFormat="1" ht="51.6" customHeight="1" x14ac:dyDescent="0.25">
      <c r="A116" s="77" t="s">
        <v>6</v>
      </c>
      <c r="B116" s="76"/>
      <c r="C116" s="76"/>
      <c r="D116" s="78"/>
      <c r="E116" s="16">
        <v>656</v>
      </c>
      <c r="F116" s="5">
        <v>4</v>
      </c>
      <c r="G116" s="5">
        <v>1</v>
      </c>
      <c r="H116" s="18" t="s">
        <v>97</v>
      </c>
      <c r="I116" s="19" t="s">
        <v>95</v>
      </c>
      <c r="J116" s="1">
        <f>J117</f>
        <v>580.29999999999995</v>
      </c>
      <c r="K116" s="1">
        <f t="shared" si="3"/>
        <v>0</v>
      </c>
    </row>
    <row r="117" spans="1:11" s="51" customFormat="1" ht="24" customHeight="1" x14ac:dyDescent="0.25">
      <c r="A117" s="77" t="s">
        <v>29</v>
      </c>
      <c r="B117" s="76"/>
      <c r="C117" s="76"/>
      <c r="D117" s="78"/>
      <c r="E117" s="16">
        <v>656</v>
      </c>
      <c r="F117" s="5">
        <v>4</v>
      </c>
      <c r="G117" s="5">
        <v>1</v>
      </c>
      <c r="H117" s="18" t="s">
        <v>97</v>
      </c>
      <c r="I117" s="19" t="s">
        <v>96</v>
      </c>
      <c r="J117" s="1">
        <v>580.29999999999995</v>
      </c>
      <c r="K117" s="1">
        <v>0</v>
      </c>
    </row>
    <row r="118" spans="1:11" s="51" customFormat="1" ht="13.2" customHeight="1" x14ac:dyDescent="0.25">
      <c r="A118" s="88" t="s">
        <v>164</v>
      </c>
      <c r="B118" s="89"/>
      <c r="C118" s="89"/>
      <c r="D118" s="89"/>
      <c r="E118" s="9">
        <v>656</v>
      </c>
      <c r="F118" s="5">
        <v>4</v>
      </c>
      <c r="G118" s="5">
        <v>5</v>
      </c>
      <c r="H118" s="6"/>
      <c r="I118" s="7"/>
      <c r="J118" s="10">
        <f>J120</f>
        <v>100</v>
      </c>
      <c r="K118" s="10">
        <f>K120</f>
        <v>0</v>
      </c>
    </row>
    <row r="119" spans="1:11" s="51" customFormat="1" ht="34.200000000000003" customHeight="1" x14ac:dyDescent="0.25">
      <c r="A119" s="85" t="s">
        <v>117</v>
      </c>
      <c r="B119" s="86" t="s">
        <v>117</v>
      </c>
      <c r="C119" s="86" t="s">
        <v>117</v>
      </c>
      <c r="D119" s="87" t="s">
        <v>117</v>
      </c>
      <c r="E119" s="20">
        <v>656</v>
      </c>
      <c r="F119" s="21">
        <v>4</v>
      </c>
      <c r="G119" s="21">
        <v>5</v>
      </c>
      <c r="H119" s="22" t="s">
        <v>32</v>
      </c>
      <c r="I119" s="23"/>
      <c r="J119" s="24">
        <f>J121</f>
        <v>100</v>
      </c>
      <c r="K119" s="24">
        <f>K121</f>
        <v>0</v>
      </c>
    </row>
    <row r="120" spans="1:11" s="51" customFormat="1" ht="16.5" customHeight="1" x14ac:dyDescent="0.25">
      <c r="A120" s="93" t="s">
        <v>132</v>
      </c>
      <c r="B120" s="94" t="s">
        <v>132</v>
      </c>
      <c r="C120" s="94" t="s">
        <v>132</v>
      </c>
      <c r="D120" s="95" t="s">
        <v>132</v>
      </c>
      <c r="E120" s="16">
        <v>656</v>
      </c>
      <c r="F120" s="5">
        <v>4</v>
      </c>
      <c r="G120" s="5">
        <v>5</v>
      </c>
      <c r="H120" s="44" t="s">
        <v>162</v>
      </c>
      <c r="I120" s="19"/>
      <c r="J120" s="1">
        <f>J121</f>
        <v>100</v>
      </c>
      <c r="K120" s="1">
        <v>0</v>
      </c>
    </row>
    <row r="121" spans="1:11" s="51" customFormat="1" ht="57.6" customHeight="1" x14ac:dyDescent="0.25">
      <c r="A121" s="79" t="s">
        <v>186</v>
      </c>
      <c r="B121" s="80" t="s">
        <v>134</v>
      </c>
      <c r="C121" s="80" t="s">
        <v>134</v>
      </c>
      <c r="D121" s="81" t="s">
        <v>134</v>
      </c>
      <c r="E121" s="16">
        <v>656</v>
      </c>
      <c r="F121" s="5">
        <v>4</v>
      </c>
      <c r="G121" s="5">
        <v>5</v>
      </c>
      <c r="H121" s="44" t="s">
        <v>163</v>
      </c>
      <c r="I121" s="19" t="s">
        <v>79</v>
      </c>
      <c r="J121" s="1">
        <f>J122</f>
        <v>100</v>
      </c>
      <c r="K121" s="1">
        <v>0</v>
      </c>
    </row>
    <row r="122" spans="1:11" s="51" customFormat="1" ht="28.95" customHeight="1" x14ac:dyDescent="0.25">
      <c r="A122" s="79" t="s">
        <v>59</v>
      </c>
      <c r="B122" s="80" t="s">
        <v>59</v>
      </c>
      <c r="C122" s="80" t="s">
        <v>59</v>
      </c>
      <c r="D122" s="81" t="s">
        <v>59</v>
      </c>
      <c r="E122" s="16">
        <v>656</v>
      </c>
      <c r="F122" s="5">
        <v>4</v>
      </c>
      <c r="G122" s="5">
        <v>5</v>
      </c>
      <c r="H122" s="44" t="s">
        <v>163</v>
      </c>
      <c r="I122" s="19" t="s">
        <v>80</v>
      </c>
      <c r="J122" s="1">
        <f>J123</f>
        <v>100</v>
      </c>
      <c r="K122" s="1">
        <v>0</v>
      </c>
    </row>
    <row r="123" spans="1:11" s="51" customFormat="1" ht="34.950000000000003" customHeight="1" x14ac:dyDescent="0.25">
      <c r="A123" s="79" t="s">
        <v>25</v>
      </c>
      <c r="B123" s="80" t="s">
        <v>25</v>
      </c>
      <c r="C123" s="80" t="s">
        <v>25</v>
      </c>
      <c r="D123" s="81" t="s">
        <v>25</v>
      </c>
      <c r="E123" s="16">
        <v>656</v>
      </c>
      <c r="F123" s="5">
        <v>4</v>
      </c>
      <c r="G123" s="5">
        <v>5</v>
      </c>
      <c r="H123" s="44" t="s">
        <v>163</v>
      </c>
      <c r="I123" s="19" t="s">
        <v>81</v>
      </c>
      <c r="J123" s="1">
        <v>100</v>
      </c>
      <c r="K123" s="1">
        <v>0</v>
      </c>
    </row>
    <row r="124" spans="1:11" s="51" customFormat="1" ht="13.2" customHeight="1" x14ac:dyDescent="0.25">
      <c r="A124" s="88" t="s">
        <v>18</v>
      </c>
      <c r="B124" s="89"/>
      <c r="C124" s="89"/>
      <c r="D124" s="89"/>
      <c r="E124" s="9">
        <v>656</v>
      </c>
      <c r="F124" s="5">
        <v>4</v>
      </c>
      <c r="G124" s="5">
        <v>9</v>
      </c>
      <c r="H124" s="6"/>
      <c r="I124" s="7"/>
      <c r="J124" s="10">
        <f>J125</f>
        <v>14124.3</v>
      </c>
      <c r="K124" s="10">
        <f>K125</f>
        <v>0</v>
      </c>
    </row>
    <row r="125" spans="1:11" s="51" customFormat="1" ht="28.2" customHeight="1" x14ac:dyDescent="0.25">
      <c r="A125" s="85" t="s">
        <v>98</v>
      </c>
      <c r="B125" s="86"/>
      <c r="C125" s="86"/>
      <c r="D125" s="87"/>
      <c r="E125" s="20">
        <v>656</v>
      </c>
      <c r="F125" s="21">
        <v>4</v>
      </c>
      <c r="G125" s="21">
        <v>9</v>
      </c>
      <c r="H125" s="22" t="s">
        <v>99</v>
      </c>
      <c r="I125" s="23"/>
      <c r="J125" s="24">
        <f>J127</f>
        <v>14124.3</v>
      </c>
      <c r="K125" s="24">
        <f>K127</f>
        <v>0</v>
      </c>
    </row>
    <row r="126" spans="1:11" s="51" customFormat="1" ht="37.5" customHeight="1" x14ac:dyDescent="0.25">
      <c r="A126" s="79" t="s">
        <v>177</v>
      </c>
      <c r="B126" s="80"/>
      <c r="C126" s="80"/>
      <c r="D126" s="81"/>
      <c r="E126" s="16">
        <v>656</v>
      </c>
      <c r="F126" s="17">
        <v>4</v>
      </c>
      <c r="G126" s="17">
        <v>9</v>
      </c>
      <c r="H126" s="18" t="s">
        <v>100</v>
      </c>
      <c r="I126" s="19">
        <v>0</v>
      </c>
      <c r="J126" s="1">
        <f t="shared" ref="J126:K128" si="4">J127</f>
        <v>14124.3</v>
      </c>
      <c r="K126" s="1">
        <f t="shared" si="4"/>
        <v>0</v>
      </c>
    </row>
    <row r="127" spans="1:11" s="51" customFormat="1" ht="48.75" customHeight="1" x14ac:dyDescent="0.25">
      <c r="A127" s="79" t="s">
        <v>178</v>
      </c>
      <c r="B127" s="80"/>
      <c r="C127" s="80"/>
      <c r="D127" s="81"/>
      <c r="E127" s="16">
        <v>656</v>
      </c>
      <c r="F127" s="17">
        <v>4</v>
      </c>
      <c r="G127" s="17">
        <v>9</v>
      </c>
      <c r="H127" s="18" t="s">
        <v>101</v>
      </c>
      <c r="I127" s="19">
        <v>0</v>
      </c>
      <c r="J127" s="1">
        <f t="shared" si="4"/>
        <v>14124.3</v>
      </c>
      <c r="K127" s="1">
        <f t="shared" si="4"/>
        <v>0</v>
      </c>
    </row>
    <row r="128" spans="1:11" s="51" customFormat="1" ht="31.2" customHeight="1" x14ac:dyDescent="0.25">
      <c r="A128" s="79" t="s">
        <v>59</v>
      </c>
      <c r="B128" s="80"/>
      <c r="C128" s="80"/>
      <c r="D128" s="80"/>
      <c r="E128" s="16">
        <v>656</v>
      </c>
      <c r="F128" s="17">
        <v>4</v>
      </c>
      <c r="G128" s="17">
        <v>9</v>
      </c>
      <c r="H128" s="18" t="s">
        <v>101</v>
      </c>
      <c r="I128" s="19">
        <v>200</v>
      </c>
      <c r="J128" s="1">
        <f t="shared" si="4"/>
        <v>14124.3</v>
      </c>
      <c r="K128" s="1">
        <f t="shared" si="4"/>
        <v>0</v>
      </c>
    </row>
    <row r="129" spans="1:11" s="51" customFormat="1" ht="31.2" customHeight="1" x14ac:dyDescent="0.25">
      <c r="A129" s="79" t="s">
        <v>25</v>
      </c>
      <c r="B129" s="80"/>
      <c r="C129" s="80"/>
      <c r="D129" s="80"/>
      <c r="E129" s="16">
        <v>656</v>
      </c>
      <c r="F129" s="17">
        <v>4</v>
      </c>
      <c r="G129" s="17">
        <v>9</v>
      </c>
      <c r="H129" s="34" t="s">
        <v>101</v>
      </c>
      <c r="I129" s="35">
        <v>240</v>
      </c>
      <c r="J129" s="1">
        <v>14124.3</v>
      </c>
      <c r="K129" s="1">
        <v>0</v>
      </c>
    </row>
    <row r="130" spans="1:11" s="51" customFormat="1" ht="13.2" customHeight="1" x14ac:dyDescent="0.25">
      <c r="A130" s="118" t="s">
        <v>19</v>
      </c>
      <c r="B130" s="119"/>
      <c r="C130" s="119"/>
      <c r="D130" s="120"/>
      <c r="E130" s="16">
        <v>656</v>
      </c>
      <c r="F130" s="5">
        <v>4</v>
      </c>
      <c r="G130" s="36">
        <v>10</v>
      </c>
      <c r="H130" s="37" t="s">
        <v>32</v>
      </c>
      <c r="I130" s="38"/>
      <c r="J130" s="39">
        <f>J131</f>
        <v>254.8</v>
      </c>
      <c r="K130" s="10">
        <v>0</v>
      </c>
    </row>
    <row r="131" spans="1:11" s="51" customFormat="1" ht="28.2" customHeight="1" x14ac:dyDescent="0.25">
      <c r="A131" s="109" t="s">
        <v>102</v>
      </c>
      <c r="B131" s="110"/>
      <c r="C131" s="110"/>
      <c r="D131" s="111"/>
      <c r="E131" s="9">
        <v>656</v>
      </c>
      <c r="F131" s="5">
        <v>4</v>
      </c>
      <c r="G131" s="5">
        <v>10</v>
      </c>
      <c r="H131" s="40" t="s">
        <v>103</v>
      </c>
      <c r="I131" s="38"/>
      <c r="J131" s="10">
        <f>J132</f>
        <v>254.8</v>
      </c>
      <c r="K131" s="10">
        <v>0</v>
      </c>
    </row>
    <row r="132" spans="1:11" s="51" customFormat="1" ht="31.95" customHeight="1" x14ac:dyDescent="0.25">
      <c r="A132" s="106" t="s">
        <v>179</v>
      </c>
      <c r="B132" s="107"/>
      <c r="C132" s="107"/>
      <c r="D132" s="108"/>
      <c r="E132" s="16">
        <v>656</v>
      </c>
      <c r="F132" s="17">
        <v>4</v>
      </c>
      <c r="G132" s="17">
        <v>10</v>
      </c>
      <c r="H132" s="41" t="s">
        <v>184</v>
      </c>
      <c r="I132" s="42"/>
      <c r="J132" s="1">
        <f>J133</f>
        <v>254.8</v>
      </c>
      <c r="K132" s="1">
        <v>0</v>
      </c>
    </row>
    <row r="133" spans="1:11" s="51" customFormat="1" ht="83.4" customHeight="1" x14ac:dyDescent="0.25">
      <c r="A133" s="106" t="s">
        <v>180</v>
      </c>
      <c r="B133" s="107"/>
      <c r="C133" s="107"/>
      <c r="D133" s="108"/>
      <c r="E133" s="16">
        <v>656</v>
      </c>
      <c r="F133" s="17">
        <v>4</v>
      </c>
      <c r="G133" s="17">
        <v>10</v>
      </c>
      <c r="H133" s="41" t="s">
        <v>159</v>
      </c>
      <c r="I133" s="19">
        <v>0</v>
      </c>
      <c r="J133" s="1">
        <f>J134</f>
        <v>254.8</v>
      </c>
      <c r="K133" s="1">
        <v>0</v>
      </c>
    </row>
    <row r="134" spans="1:11" s="51" customFormat="1" ht="15.6" customHeight="1" x14ac:dyDescent="0.25">
      <c r="A134" s="112" t="s">
        <v>10</v>
      </c>
      <c r="B134" s="113"/>
      <c r="C134" s="113"/>
      <c r="D134" s="114"/>
      <c r="E134" s="16">
        <v>656</v>
      </c>
      <c r="F134" s="17">
        <v>4</v>
      </c>
      <c r="G134" s="17">
        <v>10</v>
      </c>
      <c r="H134" s="41" t="s">
        <v>159</v>
      </c>
      <c r="I134" s="42">
        <v>800</v>
      </c>
      <c r="J134" s="1">
        <f>J135</f>
        <v>254.8</v>
      </c>
      <c r="K134" s="1">
        <v>0</v>
      </c>
    </row>
    <row r="135" spans="1:11" s="51" customFormat="1" ht="42" customHeight="1" x14ac:dyDescent="0.25">
      <c r="A135" s="115" t="s">
        <v>165</v>
      </c>
      <c r="B135" s="116"/>
      <c r="C135" s="116"/>
      <c r="D135" s="117"/>
      <c r="E135" s="16">
        <v>656</v>
      </c>
      <c r="F135" s="17">
        <v>4</v>
      </c>
      <c r="G135" s="17">
        <v>10</v>
      </c>
      <c r="H135" s="41" t="s">
        <v>159</v>
      </c>
      <c r="I135" s="42">
        <v>810</v>
      </c>
      <c r="J135" s="1">
        <v>254.8</v>
      </c>
      <c r="K135" s="1">
        <v>0</v>
      </c>
    </row>
    <row r="136" spans="1:11" s="51" customFormat="1" ht="13.2" customHeight="1" x14ac:dyDescent="0.25">
      <c r="A136" s="88" t="s">
        <v>20</v>
      </c>
      <c r="B136" s="89"/>
      <c r="C136" s="89"/>
      <c r="D136" s="99"/>
      <c r="E136" s="9">
        <v>656</v>
      </c>
      <c r="F136" s="5">
        <v>4</v>
      </c>
      <c r="G136" s="5">
        <v>12</v>
      </c>
      <c r="H136" s="6"/>
      <c r="I136" s="7"/>
      <c r="J136" s="10">
        <f>J137</f>
        <v>167.5</v>
      </c>
      <c r="K136" s="10">
        <f>K137</f>
        <v>0</v>
      </c>
    </row>
    <row r="137" spans="1:11" s="51" customFormat="1" ht="33.6" customHeight="1" x14ac:dyDescent="0.25">
      <c r="A137" s="103" t="s">
        <v>51</v>
      </c>
      <c r="B137" s="104"/>
      <c r="C137" s="104"/>
      <c r="D137" s="105"/>
      <c r="E137" s="20">
        <v>656</v>
      </c>
      <c r="F137" s="21">
        <v>4</v>
      </c>
      <c r="G137" s="21">
        <v>12</v>
      </c>
      <c r="H137" s="22" t="s">
        <v>52</v>
      </c>
      <c r="I137" s="23"/>
      <c r="J137" s="24">
        <f>J138</f>
        <v>167.5</v>
      </c>
      <c r="K137" s="24">
        <v>0</v>
      </c>
    </row>
    <row r="138" spans="1:11" s="51" customFormat="1" ht="36.6" customHeight="1" x14ac:dyDescent="0.25">
      <c r="A138" s="77" t="s">
        <v>105</v>
      </c>
      <c r="B138" s="76"/>
      <c r="C138" s="76"/>
      <c r="D138" s="78"/>
      <c r="E138" s="16">
        <v>656</v>
      </c>
      <c r="F138" s="17">
        <v>4</v>
      </c>
      <c r="G138" s="17">
        <v>12</v>
      </c>
      <c r="H138" s="18" t="s">
        <v>106</v>
      </c>
      <c r="I138" s="19"/>
      <c r="J138" s="1">
        <f>J139</f>
        <v>167.5</v>
      </c>
      <c r="K138" s="1">
        <v>0</v>
      </c>
    </row>
    <row r="139" spans="1:11" s="51" customFormat="1" ht="99.6" customHeight="1" x14ac:dyDescent="0.25">
      <c r="A139" s="77" t="s">
        <v>181</v>
      </c>
      <c r="B139" s="76"/>
      <c r="C139" s="76"/>
      <c r="D139" s="78"/>
      <c r="E139" s="16">
        <v>656</v>
      </c>
      <c r="F139" s="17">
        <v>4</v>
      </c>
      <c r="G139" s="17">
        <v>12</v>
      </c>
      <c r="H139" s="18" t="s">
        <v>107</v>
      </c>
      <c r="I139" s="19">
        <v>0</v>
      </c>
      <c r="J139" s="1">
        <f>J140</f>
        <v>167.5</v>
      </c>
      <c r="K139" s="1">
        <v>0</v>
      </c>
    </row>
    <row r="140" spans="1:11" s="51" customFormat="1" ht="21" customHeight="1" x14ac:dyDescent="0.25">
      <c r="A140" s="106" t="s">
        <v>7</v>
      </c>
      <c r="B140" s="107"/>
      <c r="C140" s="107"/>
      <c r="D140" s="108"/>
      <c r="E140" s="16">
        <v>656</v>
      </c>
      <c r="F140" s="17">
        <v>4</v>
      </c>
      <c r="G140" s="17">
        <v>12</v>
      </c>
      <c r="H140" s="18" t="s">
        <v>107</v>
      </c>
      <c r="I140" s="19">
        <v>500</v>
      </c>
      <c r="J140" s="1">
        <f>J141</f>
        <v>167.5</v>
      </c>
      <c r="K140" s="1">
        <v>0</v>
      </c>
    </row>
    <row r="141" spans="1:11" s="51" customFormat="1" ht="21" customHeight="1" x14ac:dyDescent="0.25">
      <c r="A141" s="100" t="s">
        <v>8</v>
      </c>
      <c r="B141" s="101"/>
      <c r="C141" s="101"/>
      <c r="D141" s="102"/>
      <c r="E141" s="16">
        <v>656</v>
      </c>
      <c r="F141" s="17">
        <v>4</v>
      </c>
      <c r="G141" s="17">
        <v>12</v>
      </c>
      <c r="H141" s="18" t="s">
        <v>107</v>
      </c>
      <c r="I141" s="19">
        <v>540</v>
      </c>
      <c r="J141" s="1">
        <v>167.5</v>
      </c>
      <c r="K141" s="1">
        <v>0</v>
      </c>
    </row>
    <row r="142" spans="1:11" s="51" customFormat="1" ht="23.4" customHeight="1" x14ac:dyDescent="0.25">
      <c r="A142" s="88" t="s">
        <v>108</v>
      </c>
      <c r="B142" s="89"/>
      <c r="C142" s="89"/>
      <c r="D142" s="89"/>
      <c r="E142" s="9">
        <v>656</v>
      </c>
      <c r="F142" s="5">
        <v>5</v>
      </c>
      <c r="G142" s="5">
        <v>0</v>
      </c>
      <c r="H142" s="6"/>
      <c r="I142" s="7"/>
      <c r="J142" s="10">
        <f>J143+J169+J175</f>
        <v>60194.500000000007</v>
      </c>
      <c r="K142" s="10">
        <f>K143+K169+K175</f>
        <v>0</v>
      </c>
    </row>
    <row r="143" spans="1:11" s="51" customFormat="1" ht="23.4" customHeight="1" x14ac:dyDescent="0.25">
      <c r="A143" s="88" t="s">
        <v>21</v>
      </c>
      <c r="B143" s="89"/>
      <c r="C143" s="89"/>
      <c r="D143" s="89"/>
      <c r="E143" s="9">
        <v>656</v>
      </c>
      <c r="F143" s="5">
        <v>5</v>
      </c>
      <c r="G143" s="5">
        <v>1</v>
      </c>
      <c r="H143" s="43"/>
      <c r="I143" s="7"/>
      <c r="J143" s="10">
        <f>J149+J160+J144+J165</f>
        <v>6347.9</v>
      </c>
      <c r="K143" s="10">
        <f>K149+K160</f>
        <v>0</v>
      </c>
    </row>
    <row r="144" spans="1:11" s="51" customFormat="1" ht="33.6" customHeight="1" x14ac:dyDescent="0.25">
      <c r="A144" s="103" t="s">
        <v>51</v>
      </c>
      <c r="B144" s="104"/>
      <c r="C144" s="104"/>
      <c r="D144" s="105"/>
      <c r="E144" s="20">
        <v>656</v>
      </c>
      <c r="F144" s="21">
        <v>5</v>
      </c>
      <c r="G144" s="21">
        <v>1</v>
      </c>
      <c r="H144" s="22" t="s">
        <v>52</v>
      </c>
      <c r="I144" s="23"/>
      <c r="J144" s="24">
        <f>J145</f>
        <v>2045.9</v>
      </c>
      <c r="K144" s="24">
        <v>0</v>
      </c>
    </row>
    <row r="145" spans="1:11" s="51" customFormat="1" ht="36.6" customHeight="1" x14ac:dyDescent="0.25">
      <c r="A145" s="77" t="s">
        <v>105</v>
      </c>
      <c r="B145" s="76"/>
      <c r="C145" s="76"/>
      <c r="D145" s="78"/>
      <c r="E145" s="16">
        <v>656</v>
      </c>
      <c r="F145" s="17">
        <v>5</v>
      </c>
      <c r="G145" s="17">
        <v>1</v>
      </c>
      <c r="H145" s="18" t="s">
        <v>106</v>
      </c>
      <c r="I145" s="19"/>
      <c r="J145" s="1">
        <f>J146</f>
        <v>2045.9</v>
      </c>
      <c r="K145" s="1">
        <v>0</v>
      </c>
    </row>
    <row r="146" spans="1:11" s="51" customFormat="1" ht="93" customHeight="1" x14ac:dyDescent="0.25">
      <c r="A146" s="77" t="s">
        <v>201</v>
      </c>
      <c r="B146" s="76"/>
      <c r="C146" s="76"/>
      <c r="D146" s="78"/>
      <c r="E146" s="16">
        <v>656</v>
      </c>
      <c r="F146" s="17">
        <v>5</v>
      </c>
      <c r="G146" s="17">
        <v>1</v>
      </c>
      <c r="H146" s="18" t="s">
        <v>193</v>
      </c>
      <c r="I146" s="19">
        <v>0</v>
      </c>
      <c r="J146" s="1">
        <f>J147</f>
        <v>2045.9</v>
      </c>
      <c r="K146" s="1">
        <v>0</v>
      </c>
    </row>
    <row r="147" spans="1:11" s="51" customFormat="1" ht="21" customHeight="1" x14ac:dyDescent="0.25">
      <c r="A147" s="106" t="s">
        <v>7</v>
      </c>
      <c r="B147" s="107"/>
      <c r="C147" s="107"/>
      <c r="D147" s="108"/>
      <c r="E147" s="16">
        <v>656</v>
      </c>
      <c r="F147" s="17">
        <v>5</v>
      </c>
      <c r="G147" s="17">
        <v>1</v>
      </c>
      <c r="H147" s="18" t="s">
        <v>193</v>
      </c>
      <c r="I147" s="19">
        <v>500</v>
      </c>
      <c r="J147" s="1">
        <f>J148</f>
        <v>2045.9</v>
      </c>
      <c r="K147" s="1">
        <v>0</v>
      </c>
    </row>
    <row r="148" spans="1:11" s="51" customFormat="1" ht="21" customHeight="1" x14ac:dyDescent="0.25">
      <c r="A148" s="100" t="s">
        <v>8</v>
      </c>
      <c r="B148" s="101"/>
      <c r="C148" s="101"/>
      <c r="D148" s="102"/>
      <c r="E148" s="16">
        <v>656</v>
      </c>
      <c r="F148" s="17">
        <v>5</v>
      </c>
      <c r="G148" s="17">
        <v>1</v>
      </c>
      <c r="H148" s="18" t="s">
        <v>193</v>
      </c>
      <c r="I148" s="19">
        <v>540</v>
      </c>
      <c r="J148" s="1">
        <v>2045.9</v>
      </c>
      <c r="K148" s="1">
        <v>0</v>
      </c>
    </row>
    <row r="149" spans="1:11" s="70" customFormat="1" ht="34.950000000000003" customHeight="1" x14ac:dyDescent="0.25">
      <c r="A149" s="90" t="s">
        <v>109</v>
      </c>
      <c r="B149" s="91"/>
      <c r="C149" s="91"/>
      <c r="D149" s="92"/>
      <c r="E149" s="30">
        <v>656</v>
      </c>
      <c r="F149" s="21">
        <v>5</v>
      </c>
      <c r="G149" s="21">
        <v>1</v>
      </c>
      <c r="H149" s="31" t="s">
        <v>82</v>
      </c>
      <c r="I149" s="32"/>
      <c r="J149" s="33">
        <f>J150+J156</f>
        <v>1319.3</v>
      </c>
      <c r="K149" s="33">
        <f>K150+K156</f>
        <v>0</v>
      </c>
    </row>
    <row r="150" spans="1:11" s="51" customFormat="1" ht="35.4" customHeight="1" x14ac:dyDescent="0.25">
      <c r="A150" s="93" t="s">
        <v>110</v>
      </c>
      <c r="B150" s="94"/>
      <c r="C150" s="94"/>
      <c r="D150" s="95"/>
      <c r="E150" s="25">
        <v>656</v>
      </c>
      <c r="F150" s="21">
        <v>5</v>
      </c>
      <c r="G150" s="21">
        <v>1</v>
      </c>
      <c r="H150" s="27" t="s">
        <v>83</v>
      </c>
      <c r="I150" s="28"/>
      <c r="J150" s="29">
        <f>J151</f>
        <v>1319.3</v>
      </c>
      <c r="K150" s="29">
        <v>0</v>
      </c>
    </row>
    <row r="151" spans="1:11" s="51" customFormat="1" ht="57.6" customHeight="1" x14ac:dyDescent="0.25">
      <c r="A151" s="93" t="s">
        <v>111</v>
      </c>
      <c r="B151" s="94"/>
      <c r="C151" s="94"/>
      <c r="D151" s="95"/>
      <c r="E151" s="25">
        <v>656</v>
      </c>
      <c r="F151" s="21">
        <v>5</v>
      </c>
      <c r="G151" s="21">
        <v>1</v>
      </c>
      <c r="H151" s="27" t="s">
        <v>84</v>
      </c>
      <c r="I151" s="28">
        <v>0</v>
      </c>
      <c r="J151" s="29">
        <f>J152+J154</f>
        <v>1319.3</v>
      </c>
      <c r="K151" s="29">
        <v>0</v>
      </c>
    </row>
    <row r="152" spans="1:11" s="51" customFormat="1" ht="31.95" customHeight="1" x14ac:dyDescent="0.25">
      <c r="A152" s="93" t="s">
        <v>59</v>
      </c>
      <c r="B152" s="94"/>
      <c r="C152" s="94"/>
      <c r="D152" s="95"/>
      <c r="E152" s="25">
        <v>656</v>
      </c>
      <c r="F152" s="21">
        <v>5</v>
      </c>
      <c r="G152" s="21">
        <v>1</v>
      </c>
      <c r="H152" s="27" t="s">
        <v>84</v>
      </c>
      <c r="I152" s="28" t="s">
        <v>80</v>
      </c>
      <c r="J152" s="29">
        <f>J153</f>
        <v>1319.3</v>
      </c>
      <c r="K152" s="29">
        <v>0</v>
      </c>
    </row>
    <row r="153" spans="1:11" s="51" customFormat="1" ht="34.950000000000003" customHeight="1" x14ac:dyDescent="0.25">
      <c r="A153" s="93" t="s">
        <v>25</v>
      </c>
      <c r="B153" s="94"/>
      <c r="C153" s="94"/>
      <c r="D153" s="95"/>
      <c r="E153" s="16">
        <v>656</v>
      </c>
      <c r="F153" s="21">
        <v>5</v>
      </c>
      <c r="G153" s="21">
        <v>1</v>
      </c>
      <c r="H153" s="27" t="s">
        <v>84</v>
      </c>
      <c r="I153" s="28" t="s">
        <v>81</v>
      </c>
      <c r="J153" s="1">
        <v>1319.3</v>
      </c>
      <c r="K153" s="29">
        <v>0</v>
      </c>
    </row>
    <row r="154" spans="1:11" s="51" customFormat="1" ht="31.95" hidden="1" customHeight="1" x14ac:dyDescent="0.25">
      <c r="A154" s="93" t="s">
        <v>112</v>
      </c>
      <c r="B154" s="94" t="s">
        <v>112</v>
      </c>
      <c r="C154" s="94" t="s">
        <v>112</v>
      </c>
      <c r="D154" s="95" t="s">
        <v>112</v>
      </c>
      <c r="E154" s="25">
        <v>656</v>
      </c>
      <c r="F154" s="21">
        <v>5</v>
      </c>
      <c r="G154" s="21">
        <v>1</v>
      </c>
      <c r="H154" s="27" t="s">
        <v>84</v>
      </c>
      <c r="I154" s="28">
        <v>400</v>
      </c>
      <c r="J154" s="29">
        <f>J155</f>
        <v>0</v>
      </c>
      <c r="K154" s="29">
        <v>0</v>
      </c>
    </row>
    <row r="155" spans="1:11" s="51" customFormat="1" ht="34.950000000000003" hidden="1" customHeight="1" x14ac:dyDescent="0.25">
      <c r="A155" s="93" t="s">
        <v>113</v>
      </c>
      <c r="B155" s="94" t="s">
        <v>113</v>
      </c>
      <c r="C155" s="94" t="s">
        <v>113</v>
      </c>
      <c r="D155" s="95" t="s">
        <v>113</v>
      </c>
      <c r="E155" s="16">
        <v>656</v>
      </c>
      <c r="F155" s="21">
        <v>5</v>
      </c>
      <c r="G155" s="21">
        <v>1</v>
      </c>
      <c r="H155" s="27" t="s">
        <v>84</v>
      </c>
      <c r="I155" s="28">
        <v>412</v>
      </c>
      <c r="J155" s="1">
        <v>0</v>
      </c>
      <c r="K155" s="29">
        <v>0</v>
      </c>
    </row>
    <row r="156" spans="1:11" s="51" customFormat="1" ht="51.6" hidden="1" customHeight="1" x14ac:dyDescent="0.25">
      <c r="A156" s="93" t="s">
        <v>114</v>
      </c>
      <c r="B156" s="94"/>
      <c r="C156" s="94"/>
      <c r="D156" s="95"/>
      <c r="E156" s="25">
        <v>656</v>
      </c>
      <c r="F156" s="21">
        <v>5</v>
      </c>
      <c r="G156" s="21">
        <v>1</v>
      </c>
      <c r="H156" s="27" t="s">
        <v>115</v>
      </c>
      <c r="I156" s="28"/>
      <c r="J156" s="29">
        <f>J157</f>
        <v>0</v>
      </c>
      <c r="K156" s="29">
        <v>0</v>
      </c>
    </row>
    <row r="157" spans="1:11" s="51" customFormat="1" ht="69.599999999999994" hidden="1" customHeight="1" x14ac:dyDescent="0.25">
      <c r="A157" s="93" t="s">
        <v>116</v>
      </c>
      <c r="B157" s="94"/>
      <c r="C157" s="94"/>
      <c r="D157" s="95"/>
      <c r="E157" s="25">
        <v>656</v>
      </c>
      <c r="F157" s="21">
        <v>5</v>
      </c>
      <c r="G157" s="21">
        <v>1</v>
      </c>
      <c r="H157" s="27" t="s">
        <v>115</v>
      </c>
      <c r="I157" s="28"/>
      <c r="J157" s="29">
        <f>J158</f>
        <v>0</v>
      </c>
      <c r="K157" s="29">
        <v>0</v>
      </c>
    </row>
    <row r="158" spans="1:11" s="51" customFormat="1" ht="31.2" hidden="1" customHeight="1" x14ac:dyDescent="0.25">
      <c r="A158" s="93" t="s">
        <v>59</v>
      </c>
      <c r="B158" s="94"/>
      <c r="C158" s="94"/>
      <c r="D158" s="95"/>
      <c r="E158" s="25">
        <v>656</v>
      </c>
      <c r="F158" s="21">
        <v>5</v>
      </c>
      <c r="G158" s="21">
        <v>1</v>
      </c>
      <c r="H158" s="27" t="s">
        <v>115</v>
      </c>
      <c r="I158" s="28" t="s">
        <v>80</v>
      </c>
      <c r="J158" s="29">
        <f>J159</f>
        <v>0</v>
      </c>
      <c r="K158" s="29">
        <v>0</v>
      </c>
    </row>
    <row r="159" spans="1:11" s="51" customFormat="1" ht="34.200000000000003" hidden="1" customHeight="1" x14ac:dyDescent="0.25">
      <c r="A159" s="93" t="s">
        <v>25</v>
      </c>
      <c r="B159" s="94"/>
      <c r="C159" s="94"/>
      <c r="D159" s="95"/>
      <c r="E159" s="16">
        <v>656</v>
      </c>
      <c r="F159" s="21">
        <v>5</v>
      </c>
      <c r="G159" s="21">
        <v>1</v>
      </c>
      <c r="H159" s="27" t="s">
        <v>115</v>
      </c>
      <c r="I159" s="28" t="s">
        <v>81</v>
      </c>
      <c r="J159" s="1">
        <v>0</v>
      </c>
      <c r="K159" s="29">
        <v>0</v>
      </c>
    </row>
    <row r="160" spans="1:11" s="51" customFormat="1" ht="34.200000000000003" customHeight="1" x14ac:dyDescent="0.25">
      <c r="A160" s="85" t="s">
        <v>117</v>
      </c>
      <c r="B160" s="86" t="s">
        <v>117</v>
      </c>
      <c r="C160" s="86" t="s">
        <v>117</v>
      </c>
      <c r="D160" s="87" t="s">
        <v>117</v>
      </c>
      <c r="E160" s="20">
        <v>656</v>
      </c>
      <c r="F160" s="21">
        <v>5</v>
      </c>
      <c r="G160" s="21">
        <v>1</v>
      </c>
      <c r="H160" s="22" t="s">
        <v>118</v>
      </c>
      <c r="I160" s="23"/>
      <c r="J160" s="24">
        <f>J162</f>
        <v>2982.7</v>
      </c>
      <c r="K160" s="24">
        <f>K162</f>
        <v>0</v>
      </c>
    </row>
    <row r="161" spans="1:11" s="51" customFormat="1" ht="33" customHeight="1" x14ac:dyDescent="0.25">
      <c r="A161" s="79" t="s">
        <v>119</v>
      </c>
      <c r="B161" s="80" t="s">
        <v>119</v>
      </c>
      <c r="C161" s="80" t="s">
        <v>119</v>
      </c>
      <c r="D161" s="81" t="s">
        <v>119</v>
      </c>
      <c r="E161" s="16">
        <v>656</v>
      </c>
      <c r="F161" s="17">
        <v>5</v>
      </c>
      <c r="G161" s="17">
        <v>1</v>
      </c>
      <c r="H161" s="18" t="s">
        <v>137</v>
      </c>
      <c r="I161" s="19"/>
      <c r="J161" s="1">
        <f>J162</f>
        <v>2982.7</v>
      </c>
      <c r="K161" s="1">
        <f>K162</f>
        <v>0</v>
      </c>
    </row>
    <row r="162" spans="1:11" s="51" customFormat="1" ht="57.6" customHeight="1" x14ac:dyDescent="0.25">
      <c r="A162" s="79" t="s">
        <v>121</v>
      </c>
      <c r="B162" s="80" t="s">
        <v>122</v>
      </c>
      <c r="C162" s="80" t="s">
        <v>122</v>
      </c>
      <c r="D162" s="81" t="s">
        <v>122</v>
      </c>
      <c r="E162" s="16">
        <v>656</v>
      </c>
      <c r="F162" s="17">
        <v>5</v>
      </c>
      <c r="G162" s="17">
        <v>1</v>
      </c>
      <c r="H162" s="18" t="s">
        <v>120</v>
      </c>
      <c r="I162" s="19" t="s">
        <v>79</v>
      </c>
      <c r="J162" s="1">
        <f>J163</f>
        <v>2982.7</v>
      </c>
      <c r="K162" s="1">
        <f>K163</f>
        <v>0</v>
      </c>
    </row>
    <row r="163" spans="1:11" s="51" customFormat="1" ht="26.4" customHeight="1" x14ac:dyDescent="0.25">
      <c r="A163" s="79" t="s">
        <v>10</v>
      </c>
      <c r="B163" s="80" t="s">
        <v>10</v>
      </c>
      <c r="C163" s="80" t="s">
        <v>10</v>
      </c>
      <c r="D163" s="80" t="s">
        <v>10</v>
      </c>
      <c r="E163" s="16">
        <v>656</v>
      </c>
      <c r="F163" s="17">
        <v>5</v>
      </c>
      <c r="G163" s="17">
        <v>1</v>
      </c>
      <c r="H163" s="18" t="s">
        <v>120</v>
      </c>
      <c r="I163" s="19" t="s">
        <v>123</v>
      </c>
      <c r="J163" s="1">
        <f>J164</f>
        <v>2982.7</v>
      </c>
      <c r="K163" s="1">
        <v>0</v>
      </c>
    </row>
    <row r="164" spans="1:11" s="51" customFormat="1" ht="46.2" customHeight="1" x14ac:dyDescent="0.25">
      <c r="A164" s="79" t="s">
        <v>165</v>
      </c>
      <c r="B164" s="80" t="s">
        <v>104</v>
      </c>
      <c r="C164" s="80" t="s">
        <v>104</v>
      </c>
      <c r="D164" s="81" t="s">
        <v>104</v>
      </c>
      <c r="E164" s="16">
        <v>656</v>
      </c>
      <c r="F164" s="17">
        <v>5</v>
      </c>
      <c r="G164" s="17">
        <v>1</v>
      </c>
      <c r="H164" s="18" t="s">
        <v>120</v>
      </c>
      <c r="I164" s="19">
        <v>810</v>
      </c>
      <c r="J164" s="1">
        <v>2982.7</v>
      </c>
      <c r="K164" s="1">
        <v>0</v>
      </c>
    </row>
    <row r="165" spans="1:11" s="51" customFormat="1" ht="73.8" hidden="1" customHeight="1" x14ac:dyDescent="0.25">
      <c r="A165" s="79" t="s">
        <v>167</v>
      </c>
      <c r="B165" s="80" t="s">
        <v>119</v>
      </c>
      <c r="C165" s="80" t="s">
        <v>119</v>
      </c>
      <c r="D165" s="81" t="s">
        <v>119</v>
      </c>
      <c r="E165" s="16">
        <v>656</v>
      </c>
      <c r="F165" s="17">
        <v>5</v>
      </c>
      <c r="G165" s="17">
        <v>1</v>
      </c>
      <c r="H165" s="18" t="s">
        <v>185</v>
      </c>
      <c r="I165" s="19"/>
      <c r="J165" s="1">
        <f>J166</f>
        <v>0</v>
      </c>
      <c r="K165" s="1">
        <f>K166</f>
        <v>0</v>
      </c>
    </row>
    <row r="166" spans="1:11" s="51" customFormat="1" ht="57.6" hidden="1" customHeight="1" x14ac:dyDescent="0.25">
      <c r="A166" s="79" t="s">
        <v>176</v>
      </c>
      <c r="B166" s="80" t="s">
        <v>122</v>
      </c>
      <c r="C166" s="80" t="s">
        <v>122</v>
      </c>
      <c r="D166" s="81" t="s">
        <v>122</v>
      </c>
      <c r="E166" s="16">
        <v>656</v>
      </c>
      <c r="F166" s="17">
        <v>5</v>
      </c>
      <c r="G166" s="17">
        <v>1</v>
      </c>
      <c r="H166" s="18" t="s">
        <v>166</v>
      </c>
      <c r="I166" s="19" t="s">
        <v>79</v>
      </c>
      <c r="J166" s="1">
        <f>J167</f>
        <v>0</v>
      </c>
      <c r="K166" s="1">
        <f>K167</f>
        <v>0</v>
      </c>
    </row>
    <row r="167" spans="1:11" s="51" customFormat="1" ht="26.4" hidden="1" customHeight="1" x14ac:dyDescent="0.25">
      <c r="A167" s="79" t="s">
        <v>10</v>
      </c>
      <c r="B167" s="80" t="s">
        <v>10</v>
      </c>
      <c r="C167" s="80" t="s">
        <v>10</v>
      </c>
      <c r="D167" s="80" t="s">
        <v>10</v>
      </c>
      <c r="E167" s="16">
        <v>656</v>
      </c>
      <c r="F167" s="17">
        <v>5</v>
      </c>
      <c r="G167" s="17">
        <v>1</v>
      </c>
      <c r="H167" s="18" t="s">
        <v>166</v>
      </c>
      <c r="I167" s="19" t="s">
        <v>123</v>
      </c>
      <c r="J167" s="1">
        <f>J168</f>
        <v>0</v>
      </c>
      <c r="K167" s="1">
        <v>0</v>
      </c>
    </row>
    <row r="168" spans="1:11" s="51" customFormat="1" ht="46.2" hidden="1" customHeight="1" x14ac:dyDescent="0.25">
      <c r="A168" s="79" t="s">
        <v>165</v>
      </c>
      <c r="B168" s="80" t="s">
        <v>104</v>
      </c>
      <c r="C168" s="80" t="s">
        <v>104</v>
      </c>
      <c r="D168" s="81" t="s">
        <v>104</v>
      </c>
      <c r="E168" s="16">
        <v>656</v>
      </c>
      <c r="F168" s="17">
        <v>5</v>
      </c>
      <c r="G168" s="17">
        <v>1</v>
      </c>
      <c r="H168" s="18" t="s">
        <v>166</v>
      </c>
      <c r="I168" s="19">
        <v>810</v>
      </c>
      <c r="J168" s="1">
        <v>0</v>
      </c>
      <c r="K168" s="1">
        <v>0</v>
      </c>
    </row>
    <row r="169" spans="1:11" s="51" customFormat="1" ht="14.4" customHeight="1" x14ac:dyDescent="0.25">
      <c r="A169" s="88" t="s">
        <v>22</v>
      </c>
      <c r="B169" s="89"/>
      <c r="C169" s="89"/>
      <c r="D169" s="99"/>
      <c r="E169" s="9">
        <v>656</v>
      </c>
      <c r="F169" s="5">
        <v>5</v>
      </c>
      <c r="G169" s="5">
        <v>2</v>
      </c>
      <c r="H169" s="6"/>
      <c r="I169" s="7"/>
      <c r="J169" s="10">
        <f>J170</f>
        <v>51292.3</v>
      </c>
      <c r="K169" s="10">
        <f>K170</f>
        <v>0</v>
      </c>
    </row>
    <row r="170" spans="1:11" s="51" customFormat="1" ht="33.6" customHeight="1" x14ac:dyDescent="0.25">
      <c r="A170" s="103" t="s">
        <v>51</v>
      </c>
      <c r="B170" s="104"/>
      <c r="C170" s="104"/>
      <c r="D170" s="105"/>
      <c r="E170" s="20">
        <v>656</v>
      </c>
      <c r="F170" s="21">
        <v>5</v>
      </c>
      <c r="G170" s="21">
        <v>2</v>
      </c>
      <c r="H170" s="22" t="s">
        <v>52</v>
      </c>
      <c r="I170" s="23"/>
      <c r="J170" s="24">
        <f>J171</f>
        <v>51292.3</v>
      </c>
      <c r="K170" s="24">
        <v>0</v>
      </c>
    </row>
    <row r="171" spans="1:11" s="51" customFormat="1" ht="36.6" customHeight="1" x14ac:dyDescent="0.25">
      <c r="A171" s="77" t="s">
        <v>105</v>
      </c>
      <c r="B171" s="76"/>
      <c r="C171" s="76"/>
      <c r="D171" s="78"/>
      <c r="E171" s="16">
        <v>656</v>
      </c>
      <c r="F171" s="17">
        <v>5</v>
      </c>
      <c r="G171" s="17">
        <v>2</v>
      </c>
      <c r="H171" s="18" t="s">
        <v>106</v>
      </c>
      <c r="I171" s="19"/>
      <c r="J171" s="1">
        <f>J172</f>
        <v>51292.3</v>
      </c>
      <c r="K171" s="1">
        <v>0</v>
      </c>
    </row>
    <row r="172" spans="1:11" s="51" customFormat="1" ht="60.6" customHeight="1" x14ac:dyDescent="0.25">
      <c r="A172" s="77" t="s">
        <v>182</v>
      </c>
      <c r="B172" s="76"/>
      <c r="C172" s="76"/>
      <c r="D172" s="78"/>
      <c r="E172" s="16">
        <v>656</v>
      </c>
      <c r="F172" s="17">
        <v>5</v>
      </c>
      <c r="G172" s="17">
        <v>2</v>
      </c>
      <c r="H172" s="18" t="s">
        <v>124</v>
      </c>
      <c r="I172" s="19">
        <v>0</v>
      </c>
      <c r="J172" s="1">
        <f>J173</f>
        <v>51292.3</v>
      </c>
      <c r="K172" s="1">
        <v>0</v>
      </c>
    </row>
    <row r="173" spans="1:11" s="51" customFormat="1" ht="21" customHeight="1" x14ac:dyDescent="0.25">
      <c r="A173" s="106" t="s">
        <v>7</v>
      </c>
      <c r="B173" s="107"/>
      <c r="C173" s="107"/>
      <c r="D173" s="108"/>
      <c r="E173" s="16">
        <v>656</v>
      </c>
      <c r="F173" s="17">
        <v>5</v>
      </c>
      <c r="G173" s="17">
        <v>2</v>
      </c>
      <c r="H173" s="18" t="s">
        <v>125</v>
      </c>
      <c r="I173" s="19">
        <v>500</v>
      </c>
      <c r="J173" s="1">
        <f>J174</f>
        <v>51292.3</v>
      </c>
      <c r="K173" s="1">
        <v>0</v>
      </c>
    </row>
    <row r="174" spans="1:11" s="51" customFormat="1" ht="21" customHeight="1" x14ac:dyDescent="0.25">
      <c r="A174" s="100" t="s">
        <v>8</v>
      </c>
      <c r="B174" s="101"/>
      <c r="C174" s="101"/>
      <c r="D174" s="102"/>
      <c r="E174" s="16">
        <v>656</v>
      </c>
      <c r="F174" s="17">
        <v>5</v>
      </c>
      <c r="G174" s="17">
        <v>2</v>
      </c>
      <c r="H174" s="18" t="s">
        <v>125</v>
      </c>
      <c r="I174" s="19">
        <v>540</v>
      </c>
      <c r="J174" s="1">
        <v>51292.3</v>
      </c>
      <c r="K174" s="1">
        <v>0</v>
      </c>
    </row>
    <row r="175" spans="1:11" s="51" customFormat="1" ht="22.2" customHeight="1" x14ac:dyDescent="0.25">
      <c r="A175" s="88" t="s">
        <v>23</v>
      </c>
      <c r="B175" s="89"/>
      <c r="C175" s="89"/>
      <c r="D175" s="89"/>
      <c r="E175" s="9">
        <v>656</v>
      </c>
      <c r="F175" s="5">
        <v>5</v>
      </c>
      <c r="G175" s="5">
        <v>3</v>
      </c>
      <c r="H175" s="6"/>
      <c r="I175" s="7"/>
      <c r="J175" s="10">
        <f>J181+J188+J176</f>
        <v>2554.2999999999997</v>
      </c>
      <c r="K175" s="10">
        <f>K204+K191</f>
        <v>0</v>
      </c>
    </row>
    <row r="176" spans="1:11" s="51" customFormat="1" ht="33.6" hidden="1" customHeight="1" x14ac:dyDescent="0.25">
      <c r="A176" s="103" t="s">
        <v>51</v>
      </c>
      <c r="B176" s="104"/>
      <c r="C176" s="104"/>
      <c r="D176" s="105"/>
      <c r="E176" s="20">
        <v>656</v>
      </c>
      <c r="F176" s="21">
        <v>5</v>
      </c>
      <c r="G176" s="21">
        <v>3</v>
      </c>
      <c r="H176" s="22" t="s">
        <v>52</v>
      </c>
      <c r="I176" s="23"/>
      <c r="J176" s="24">
        <f>J177</f>
        <v>0</v>
      </c>
      <c r="K176" s="24">
        <v>0</v>
      </c>
    </row>
    <row r="177" spans="1:11" s="51" customFormat="1" ht="36.6" hidden="1" customHeight="1" x14ac:dyDescent="0.25">
      <c r="A177" s="77" t="s">
        <v>105</v>
      </c>
      <c r="B177" s="76"/>
      <c r="C177" s="76"/>
      <c r="D177" s="78"/>
      <c r="E177" s="16">
        <v>656</v>
      </c>
      <c r="F177" s="21">
        <v>5</v>
      </c>
      <c r="G177" s="21">
        <v>3</v>
      </c>
      <c r="H177" s="18" t="s">
        <v>106</v>
      </c>
      <c r="I177" s="19"/>
      <c r="J177" s="1">
        <f>J178</f>
        <v>0</v>
      </c>
      <c r="K177" s="1">
        <v>0</v>
      </c>
    </row>
    <row r="178" spans="1:11" s="51" customFormat="1" ht="60.6" hidden="1" customHeight="1" x14ac:dyDescent="0.25">
      <c r="A178" s="77" t="s">
        <v>182</v>
      </c>
      <c r="B178" s="76"/>
      <c r="C178" s="76"/>
      <c r="D178" s="78"/>
      <c r="E178" s="16">
        <v>656</v>
      </c>
      <c r="F178" s="21">
        <v>5</v>
      </c>
      <c r="G178" s="21">
        <v>3</v>
      </c>
      <c r="H178" s="18" t="s">
        <v>124</v>
      </c>
      <c r="I178" s="19">
        <v>0</v>
      </c>
      <c r="J178" s="1">
        <f>J179</f>
        <v>0</v>
      </c>
      <c r="K178" s="1">
        <v>0</v>
      </c>
    </row>
    <row r="179" spans="1:11" s="51" customFormat="1" ht="21" hidden="1" customHeight="1" x14ac:dyDescent="0.25">
      <c r="A179" s="106" t="s">
        <v>7</v>
      </c>
      <c r="B179" s="107"/>
      <c r="C179" s="107"/>
      <c r="D179" s="108"/>
      <c r="E179" s="16">
        <v>656</v>
      </c>
      <c r="F179" s="21">
        <v>5</v>
      </c>
      <c r="G179" s="21">
        <v>3</v>
      </c>
      <c r="H179" s="18" t="s">
        <v>125</v>
      </c>
      <c r="I179" s="19">
        <v>500</v>
      </c>
      <c r="J179" s="1">
        <f>J180</f>
        <v>0</v>
      </c>
      <c r="K179" s="1">
        <v>0</v>
      </c>
    </row>
    <row r="180" spans="1:11" s="51" customFormat="1" ht="21" hidden="1" customHeight="1" x14ac:dyDescent="0.25">
      <c r="A180" s="100" t="s">
        <v>8</v>
      </c>
      <c r="B180" s="101"/>
      <c r="C180" s="101"/>
      <c r="D180" s="102"/>
      <c r="E180" s="16">
        <v>656</v>
      </c>
      <c r="F180" s="21">
        <v>5</v>
      </c>
      <c r="G180" s="21">
        <v>3</v>
      </c>
      <c r="H180" s="18" t="s">
        <v>125</v>
      </c>
      <c r="I180" s="19">
        <v>540</v>
      </c>
      <c r="J180" s="1">
        <v>0</v>
      </c>
      <c r="K180" s="1">
        <v>0</v>
      </c>
    </row>
    <row r="181" spans="1:11" s="70" customFormat="1" ht="30.75" customHeight="1" x14ac:dyDescent="0.25">
      <c r="A181" s="90" t="s">
        <v>109</v>
      </c>
      <c r="B181" s="91"/>
      <c r="C181" s="91"/>
      <c r="D181" s="92"/>
      <c r="E181" s="30">
        <v>656</v>
      </c>
      <c r="F181" s="21">
        <v>5</v>
      </c>
      <c r="G181" s="21">
        <v>3</v>
      </c>
      <c r="H181" s="31" t="s">
        <v>82</v>
      </c>
      <c r="I181" s="32"/>
      <c r="J181" s="33">
        <f>J182</f>
        <v>187.2</v>
      </c>
      <c r="K181" s="33">
        <v>0</v>
      </c>
    </row>
    <row r="182" spans="1:11" s="51" customFormat="1" ht="30.75" customHeight="1" x14ac:dyDescent="0.25">
      <c r="A182" s="93" t="s">
        <v>110</v>
      </c>
      <c r="B182" s="94"/>
      <c r="C182" s="94"/>
      <c r="D182" s="95"/>
      <c r="E182" s="25">
        <v>656</v>
      </c>
      <c r="F182" s="21">
        <v>5</v>
      </c>
      <c r="G182" s="21">
        <v>3</v>
      </c>
      <c r="H182" s="27" t="s">
        <v>83</v>
      </c>
      <c r="I182" s="28"/>
      <c r="J182" s="29">
        <f>J183+J186</f>
        <v>187.2</v>
      </c>
      <c r="K182" s="29">
        <v>0</v>
      </c>
    </row>
    <row r="183" spans="1:11" s="51" customFormat="1" ht="51.75" customHeight="1" x14ac:dyDescent="0.25">
      <c r="A183" s="93" t="s">
        <v>111</v>
      </c>
      <c r="B183" s="94"/>
      <c r="C183" s="94"/>
      <c r="D183" s="95"/>
      <c r="E183" s="25">
        <v>656</v>
      </c>
      <c r="F183" s="21">
        <v>5</v>
      </c>
      <c r="G183" s="21">
        <v>3</v>
      </c>
      <c r="H183" s="27" t="s">
        <v>84</v>
      </c>
      <c r="I183" s="28">
        <v>0</v>
      </c>
      <c r="J183" s="29">
        <f>J184</f>
        <v>187</v>
      </c>
      <c r="K183" s="29">
        <v>0</v>
      </c>
    </row>
    <row r="184" spans="1:11" s="51" customFormat="1" ht="30.75" customHeight="1" x14ac:dyDescent="0.25">
      <c r="A184" s="93" t="s">
        <v>59</v>
      </c>
      <c r="B184" s="94"/>
      <c r="C184" s="94"/>
      <c r="D184" s="95"/>
      <c r="E184" s="25">
        <v>656</v>
      </c>
      <c r="F184" s="21">
        <v>5</v>
      </c>
      <c r="G184" s="21">
        <v>3</v>
      </c>
      <c r="H184" s="27" t="s">
        <v>84</v>
      </c>
      <c r="I184" s="28" t="s">
        <v>80</v>
      </c>
      <c r="J184" s="29">
        <f>J185</f>
        <v>187</v>
      </c>
      <c r="K184" s="29">
        <v>0</v>
      </c>
    </row>
    <row r="185" spans="1:11" s="51" customFormat="1" ht="30.75" customHeight="1" x14ac:dyDescent="0.25">
      <c r="A185" s="93" t="s">
        <v>25</v>
      </c>
      <c r="B185" s="94"/>
      <c r="C185" s="94"/>
      <c r="D185" s="95"/>
      <c r="E185" s="16">
        <v>656</v>
      </c>
      <c r="F185" s="21">
        <v>5</v>
      </c>
      <c r="G185" s="21">
        <v>3</v>
      </c>
      <c r="H185" s="27" t="s">
        <v>84</v>
      </c>
      <c r="I185" s="28" t="s">
        <v>81</v>
      </c>
      <c r="J185" s="1">
        <v>187</v>
      </c>
      <c r="K185" s="29">
        <v>0</v>
      </c>
    </row>
    <row r="186" spans="1:11" s="51" customFormat="1" ht="30.75" customHeight="1" x14ac:dyDescent="0.25">
      <c r="A186" s="93" t="s">
        <v>10</v>
      </c>
      <c r="B186" s="94"/>
      <c r="C186" s="94"/>
      <c r="D186" s="95"/>
      <c r="E186" s="25">
        <v>656</v>
      </c>
      <c r="F186" s="21">
        <v>5</v>
      </c>
      <c r="G186" s="21">
        <v>3</v>
      </c>
      <c r="H186" s="27" t="s">
        <v>84</v>
      </c>
      <c r="I186" s="28">
        <v>800</v>
      </c>
      <c r="J186" s="29">
        <f>J187</f>
        <v>0.2</v>
      </c>
      <c r="K186" s="29">
        <v>0</v>
      </c>
    </row>
    <row r="187" spans="1:11" s="51" customFormat="1" ht="30.75" customHeight="1" x14ac:dyDescent="0.25">
      <c r="A187" s="93" t="s">
        <v>30</v>
      </c>
      <c r="B187" s="94"/>
      <c r="C187" s="94"/>
      <c r="D187" s="95"/>
      <c r="E187" s="16">
        <v>656</v>
      </c>
      <c r="F187" s="21">
        <v>5</v>
      </c>
      <c r="G187" s="21">
        <v>3</v>
      </c>
      <c r="H187" s="27" t="s">
        <v>84</v>
      </c>
      <c r="I187" s="28">
        <v>850</v>
      </c>
      <c r="J187" s="1">
        <v>0.2</v>
      </c>
      <c r="K187" s="29">
        <v>0</v>
      </c>
    </row>
    <row r="188" spans="1:11" s="51" customFormat="1" ht="30.75" customHeight="1" x14ac:dyDescent="0.25">
      <c r="A188" s="85" t="s">
        <v>117</v>
      </c>
      <c r="B188" s="86" t="s">
        <v>117</v>
      </c>
      <c r="C188" s="86" t="s">
        <v>117</v>
      </c>
      <c r="D188" s="87" t="s">
        <v>117</v>
      </c>
      <c r="E188" s="20">
        <v>656</v>
      </c>
      <c r="F188" s="21">
        <v>5</v>
      </c>
      <c r="G188" s="21">
        <v>3</v>
      </c>
      <c r="H188" s="22" t="s">
        <v>118</v>
      </c>
      <c r="I188" s="23"/>
      <c r="J188" s="24">
        <f>J189+J203+J207</f>
        <v>2367.1</v>
      </c>
      <c r="K188" s="24">
        <f>K206+K192</f>
        <v>0</v>
      </c>
    </row>
    <row r="189" spans="1:11" s="51" customFormat="1" ht="16.5" customHeight="1" x14ac:dyDescent="0.25">
      <c r="A189" s="93" t="s">
        <v>198</v>
      </c>
      <c r="B189" s="94"/>
      <c r="C189" s="94"/>
      <c r="D189" s="94"/>
      <c r="E189" s="16">
        <v>656</v>
      </c>
      <c r="F189" s="17">
        <v>5</v>
      </c>
      <c r="G189" s="17">
        <v>3</v>
      </c>
      <c r="H189" s="44" t="s">
        <v>169</v>
      </c>
      <c r="I189" s="19"/>
      <c r="J189" s="1">
        <f>J190+J193+J196+J200</f>
        <v>324.09999999999997</v>
      </c>
      <c r="K189" s="1">
        <v>0</v>
      </c>
    </row>
    <row r="190" spans="1:11" s="51" customFormat="1" ht="76.95" hidden="1" customHeight="1" x14ac:dyDescent="0.25">
      <c r="A190" s="79" t="s">
        <v>170</v>
      </c>
      <c r="B190" s="80" t="s">
        <v>127</v>
      </c>
      <c r="C190" s="80" t="s">
        <v>127</v>
      </c>
      <c r="D190" s="80" t="s">
        <v>127</v>
      </c>
      <c r="E190" s="16">
        <v>656</v>
      </c>
      <c r="F190" s="17">
        <v>5</v>
      </c>
      <c r="G190" s="17">
        <v>3</v>
      </c>
      <c r="H190" s="44" t="s">
        <v>168</v>
      </c>
      <c r="I190" s="19" t="s">
        <v>79</v>
      </c>
      <c r="J190" s="1">
        <f>J191</f>
        <v>0</v>
      </c>
      <c r="K190" s="1">
        <v>0</v>
      </c>
    </row>
    <row r="191" spans="1:11" s="51" customFormat="1" ht="27" hidden="1" customHeight="1" x14ac:dyDescent="0.25">
      <c r="A191" s="79" t="s">
        <v>59</v>
      </c>
      <c r="B191" s="80" t="s">
        <v>59</v>
      </c>
      <c r="C191" s="80" t="s">
        <v>59</v>
      </c>
      <c r="D191" s="81" t="s">
        <v>59</v>
      </c>
      <c r="E191" s="16">
        <v>656</v>
      </c>
      <c r="F191" s="17">
        <v>5</v>
      </c>
      <c r="G191" s="17">
        <v>3</v>
      </c>
      <c r="H191" s="44" t="s">
        <v>168</v>
      </c>
      <c r="I191" s="19" t="s">
        <v>80</v>
      </c>
      <c r="J191" s="1">
        <f>J192</f>
        <v>0</v>
      </c>
      <c r="K191" s="1">
        <v>0</v>
      </c>
    </row>
    <row r="192" spans="1:11" s="51" customFormat="1" ht="34.950000000000003" hidden="1" customHeight="1" x14ac:dyDescent="0.25">
      <c r="A192" s="79" t="s">
        <v>25</v>
      </c>
      <c r="B192" s="80" t="s">
        <v>25</v>
      </c>
      <c r="C192" s="80" t="s">
        <v>25</v>
      </c>
      <c r="D192" s="81" t="s">
        <v>25</v>
      </c>
      <c r="E192" s="16">
        <v>656</v>
      </c>
      <c r="F192" s="17">
        <v>5</v>
      </c>
      <c r="G192" s="17">
        <v>3</v>
      </c>
      <c r="H192" s="44" t="s">
        <v>168</v>
      </c>
      <c r="I192" s="19" t="s">
        <v>81</v>
      </c>
      <c r="J192" s="1">
        <v>0</v>
      </c>
      <c r="K192" s="1">
        <v>0</v>
      </c>
    </row>
    <row r="193" spans="1:13" s="51" customFormat="1" ht="76.95" hidden="1" customHeight="1" x14ac:dyDescent="0.25">
      <c r="A193" s="79" t="s">
        <v>172</v>
      </c>
      <c r="B193" s="80" t="s">
        <v>127</v>
      </c>
      <c r="C193" s="80" t="s">
        <v>127</v>
      </c>
      <c r="D193" s="80" t="s">
        <v>127</v>
      </c>
      <c r="E193" s="16">
        <v>656</v>
      </c>
      <c r="F193" s="17">
        <v>5</v>
      </c>
      <c r="G193" s="17">
        <v>3</v>
      </c>
      <c r="H193" s="44" t="s">
        <v>171</v>
      </c>
      <c r="I193" s="19" t="s">
        <v>79</v>
      </c>
      <c r="J193" s="1">
        <f>J194</f>
        <v>0</v>
      </c>
      <c r="K193" s="1">
        <v>0</v>
      </c>
    </row>
    <row r="194" spans="1:13" s="51" customFormat="1" ht="27" hidden="1" customHeight="1" x14ac:dyDescent="0.25">
      <c r="A194" s="79" t="s">
        <v>59</v>
      </c>
      <c r="B194" s="80" t="s">
        <v>59</v>
      </c>
      <c r="C194" s="80" t="s">
        <v>59</v>
      </c>
      <c r="D194" s="81" t="s">
        <v>59</v>
      </c>
      <c r="E194" s="16">
        <v>656</v>
      </c>
      <c r="F194" s="17">
        <v>5</v>
      </c>
      <c r="G194" s="17">
        <v>3</v>
      </c>
      <c r="H194" s="44" t="s">
        <v>171</v>
      </c>
      <c r="I194" s="19" t="s">
        <v>80</v>
      </c>
      <c r="J194" s="1">
        <f>J195</f>
        <v>0</v>
      </c>
      <c r="K194" s="1">
        <v>0</v>
      </c>
    </row>
    <row r="195" spans="1:13" s="51" customFormat="1" ht="34.950000000000003" hidden="1" customHeight="1" x14ac:dyDescent="0.25">
      <c r="A195" s="79" t="s">
        <v>25</v>
      </c>
      <c r="B195" s="80" t="s">
        <v>25</v>
      </c>
      <c r="C195" s="80" t="s">
        <v>25</v>
      </c>
      <c r="D195" s="81" t="s">
        <v>25</v>
      </c>
      <c r="E195" s="16">
        <v>656</v>
      </c>
      <c r="F195" s="17">
        <v>5</v>
      </c>
      <c r="G195" s="17">
        <v>3</v>
      </c>
      <c r="H195" s="44" t="s">
        <v>171</v>
      </c>
      <c r="I195" s="19" t="s">
        <v>81</v>
      </c>
      <c r="J195" s="1">
        <v>0</v>
      </c>
      <c r="K195" s="1">
        <v>0</v>
      </c>
    </row>
    <row r="196" spans="1:13" s="51" customFormat="1" ht="18.600000000000001" hidden="1" customHeight="1" x14ac:dyDescent="0.25">
      <c r="A196" s="79" t="s">
        <v>126</v>
      </c>
      <c r="B196" s="80"/>
      <c r="C196" s="80"/>
      <c r="D196" s="81"/>
      <c r="E196" s="16">
        <v>656</v>
      </c>
      <c r="F196" s="17">
        <v>5</v>
      </c>
      <c r="G196" s="17">
        <v>3</v>
      </c>
      <c r="H196" s="44" t="s">
        <v>169</v>
      </c>
      <c r="I196" s="19" t="s">
        <v>79</v>
      </c>
      <c r="J196" s="1">
        <f>J198</f>
        <v>291.7</v>
      </c>
      <c r="K196" s="1">
        <v>0</v>
      </c>
    </row>
    <row r="197" spans="1:13" s="51" customFormat="1" ht="45.6" customHeight="1" x14ac:dyDescent="0.25">
      <c r="A197" s="79" t="s">
        <v>199</v>
      </c>
      <c r="B197" s="80" t="s">
        <v>59</v>
      </c>
      <c r="C197" s="80" t="s">
        <v>59</v>
      </c>
      <c r="D197" s="81" t="s">
        <v>59</v>
      </c>
      <c r="E197" s="16">
        <v>656</v>
      </c>
      <c r="F197" s="17">
        <v>5</v>
      </c>
      <c r="G197" s="17">
        <v>3</v>
      </c>
      <c r="H197" s="44" t="s">
        <v>194</v>
      </c>
      <c r="I197" s="19">
        <v>0</v>
      </c>
      <c r="J197" s="1">
        <f>J198</f>
        <v>291.7</v>
      </c>
      <c r="K197" s="1">
        <v>0</v>
      </c>
      <c r="M197" s="69"/>
    </row>
    <row r="198" spans="1:13" s="51" customFormat="1" ht="27" customHeight="1" x14ac:dyDescent="0.25">
      <c r="A198" s="79" t="s">
        <v>59</v>
      </c>
      <c r="B198" s="80" t="s">
        <v>59</v>
      </c>
      <c r="C198" s="80" t="s">
        <v>59</v>
      </c>
      <c r="D198" s="81" t="s">
        <v>59</v>
      </c>
      <c r="E198" s="16">
        <v>656</v>
      </c>
      <c r="F198" s="17">
        <v>5</v>
      </c>
      <c r="G198" s="17">
        <v>3</v>
      </c>
      <c r="H198" s="44" t="s">
        <v>194</v>
      </c>
      <c r="I198" s="19" t="s">
        <v>80</v>
      </c>
      <c r="J198" s="1">
        <f>J199</f>
        <v>291.7</v>
      </c>
      <c r="K198" s="1">
        <v>0</v>
      </c>
      <c r="M198" s="69"/>
    </row>
    <row r="199" spans="1:13" s="51" customFormat="1" ht="34.950000000000003" customHeight="1" x14ac:dyDescent="0.25">
      <c r="A199" s="79" t="s">
        <v>25</v>
      </c>
      <c r="B199" s="80" t="s">
        <v>25</v>
      </c>
      <c r="C199" s="80" t="s">
        <v>25</v>
      </c>
      <c r="D199" s="81" t="s">
        <v>25</v>
      </c>
      <c r="E199" s="16">
        <v>656</v>
      </c>
      <c r="F199" s="17">
        <v>5</v>
      </c>
      <c r="G199" s="17">
        <v>3</v>
      </c>
      <c r="H199" s="44" t="s">
        <v>194</v>
      </c>
      <c r="I199" s="19" t="s">
        <v>81</v>
      </c>
      <c r="J199" s="1">
        <v>291.7</v>
      </c>
      <c r="K199" s="1">
        <v>0</v>
      </c>
    </row>
    <row r="200" spans="1:13" s="51" customFormat="1" ht="45.6" customHeight="1" x14ac:dyDescent="0.25">
      <c r="A200" s="79" t="s">
        <v>200</v>
      </c>
      <c r="B200" s="80" t="s">
        <v>59</v>
      </c>
      <c r="C200" s="80" t="s">
        <v>59</v>
      </c>
      <c r="D200" s="81" t="s">
        <v>59</v>
      </c>
      <c r="E200" s="16">
        <v>656</v>
      </c>
      <c r="F200" s="17">
        <v>5</v>
      </c>
      <c r="G200" s="17">
        <v>3</v>
      </c>
      <c r="H200" s="44" t="s">
        <v>195</v>
      </c>
      <c r="I200" s="19">
        <v>0</v>
      </c>
      <c r="J200" s="1">
        <f>J201</f>
        <v>32.4</v>
      </c>
      <c r="K200" s="1">
        <v>0</v>
      </c>
      <c r="M200" s="69"/>
    </row>
    <row r="201" spans="1:13" s="51" customFormat="1" ht="27" customHeight="1" x14ac:dyDescent="0.25">
      <c r="A201" s="79" t="s">
        <v>59</v>
      </c>
      <c r="B201" s="80" t="s">
        <v>59</v>
      </c>
      <c r="C201" s="80" t="s">
        <v>59</v>
      </c>
      <c r="D201" s="81" t="s">
        <v>59</v>
      </c>
      <c r="E201" s="16">
        <v>656</v>
      </c>
      <c r="F201" s="17">
        <v>5</v>
      </c>
      <c r="G201" s="17">
        <v>3</v>
      </c>
      <c r="H201" s="44" t="s">
        <v>195</v>
      </c>
      <c r="I201" s="19" t="s">
        <v>80</v>
      </c>
      <c r="J201" s="1">
        <f>J202</f>
        <v>32.4</v>
      </c>
      <c r="K201" s="1">
        <v>0</v>
      </c>
      <c r="M201" s="69"/>
    </row>
    <row r="202" spans="1:13" s="51" customFormat="1" ht="34.950000000000003" customHeight="1" x14ac:dyDescent="0.25">
      <c r="A202" s="79" t="s">
        <v>25</v>
      </c>
      <c r="B202" s="80" t="s">
        <v>25</v>
      </c>
      <c r="C202" s="80" t="s">
        <v>25</v>
      </c>
      <c r="D202" s="81" t="s">
        <v>25</v>
      </c>
      <c r="E202" s="16">
        <v>656</v>
      </c>
      <c r="F202" s="17">
        <v>5</v>
      </c>
      <c r="G202" s="17">
        <v>3</v>
      </c>
      <c r="H202" s="44" t="s">
        <v>195</v>
      </c>
      <c r="I202" s="19" t="s">
        <v>81</v>
      </c>
      <c r="J202" s="1">
        <v>32.4</v>
      </c>
      <c r="K202" s="1">
        <v>0</v>
      </c>
    </row>
    <row r="203" spans="1:13" s="51" customFormat="1" ht="21.75" customHeight="1" x14ac:dyDescent="0.25">
      <c r="A203" s="79" t="s">
        <v>128</v>
      </c>
      <c r="B203" s="80" t="s">
        <v>128</v>
      </c>
      <c r="C203" s="80" t="s">
        <v>128</v>
      </c>
      <c r="D203" s="80" t="s">
        <v>128</v>
      </c>
      <c r="E203" s="16">
        <v>656</v>
      </c>
      <c r="F203" s="17">
        <v>5</v>
      </c>
      <c r="G203" s="17">
        <v>3</v>
      </c>
      <c r="H203" s="45" t="s">
        <v>129</v>
      </c>
      <c r="I203" s="19"/>
      <c r="J203" s="1">
        <f>J204</f>
        <v>634.29999999999995</v>
      </c>
      <c r="K203" s="1">
        <v>0</v>
      </c>
    </row>
    <row r="204" spans="1:13" s="51" customFormat="1" ht="45" customHeight="1" x14ac:dyDescent="0.25">
      <c r="A204" s="90" t="s">
        <v>130</v>
      </c>
      <c r="B204" s="91"/>
      <c r="C204" s="91"/>
      <c r="D204" s="92"/>
      <c r="E204" s="20">
        <v>656</v>
      </c>
      <c r="F204" s="21">
        <v>5</v>
      </c>
      <c r="G204" s="21">
        <v>3</v>
      </c>
      <c r="H204" s="22" t="s">
        <v>131</v>
      </c>
      <c r="I204" s="23">
        <v>0</v>
      </c>
      <c r="J204" s="24">
        <f>J206</f>
        <v>634.29999999999995</v>
      </c>
      <c r="K204" s="24">
        <f>K206</f>
        <v>0</v>
      </c>
    </row>
    <row r="205" spans="1:13" s="51" customFormat="1" ht="34.950000000000003" customHeight="1" x14ac:dyDescent="0.25">
      <c r="A205" s="79" t="s">
        <v>59</v>
      </c>
      <c r="B205" s="80" t="s">
        <v>59</v>
      </c>
      <c r="C205" s="80" t="s">
        <v>59</v>
      </c>
      <c r="D205" s="81" t="s">
        <v>59</v>
      </c>
      <c r="E205" s="16">
        <v>656</v>
      </c>
      <c r="F205" s="17">
        <v>5</v>
      </c>
      <c r="G205" s="17">
        <v>3</v>
      </c>
      <c r="H205" s="18" t="s">
        <v>131</v>
      </c>
      <c r="I205" s="28" t="s">
        <v>80</v>
      </c>
      <c r="J205" s="1">
        <f>J206</f>
        <v>634.29999999999995</v>
      </c>
      <c r="K205" s="1">
        <f>K206</f>
        <v>0</v>
      </c>
    </row>
    <row r="206" spans="1:13" s="51" customFormat="1" ht="33.75" customHeight="1" x14ac:dyDescent="0.25">
      <c r="A206" s="79" t="s">
        <v>25</v>
      </c>
      <c r="B206" s="80" t="s">
        <v>25</v>
      </c>
      <c r="C206" s="80" t="s">
        <v>25</v>
      </c>
      <c r="D206" s="81" t="s">
        <v>25</v>
      </c>
      <c r="E206" s="16">
        <v>656</v>
      </c>
      <c r="F206" s="17">
        <v>5</v>
      </c>
      <c r="G206" s="17">
        <v>3</v>
      </c>
      <c r="H206" s="18" t="s">
        <v>131</v>
      </c>
      <c r="I206" s="28" t="s">
        <v>81</v>
      </c>
      <c r="J206" s="1">
        <v>634.29999999999995</v>
      </c>
      <c r="K206" s="1">
        <v>0</v>
      </c>
    </row>
    <row r="207" spans="1:13" s="51" customFormat="1" ht="16.5" customHeight="1" x14ac:dyDescent="0.25">
      <c r="A207" s="93" t="s">
        <v>132</v>
      </c>
      <c r="B207" s="94" t="s">
        <v>132</v>
      </c>
      <c r="C207" s="94" t="s">
        <v>132</v>
      </c>
      <c r="D207" s="95" t="s">
        <v>132</v>
      </c>
      <c r="E207" s="16">
        <v>656</v>
      </c>
      <c r="F207" s="17">
        <v>5</v>
      </c>
      <c r="G207" s="17">
        <v>3</v>
      </c>
      <c r="H207" s="44" t="s">
        <v>162</v>
      </c>
      <c r="I207" s="19"/>
      <c r="J207" s="1">
        <f>J208</f>
        <v>1408.7</v>
      </c>
      <c r="K207" s="1">
        <v>0</v>
      </c>
    </row>
    <row r="208" spans="1:13" s="51" customFormat="1" ht="51" customHeight="1" x14ac:dyDescent="0.25">
      <c r="A208" s="79" t="s">
        <v>134</v>
      </c>
      <c r="B208" s="80" t="s">
        <v>134</v>
      </c>
      <c r="C208" s="80" t="s">
        <v>134</v>
      </c>
      <c r="D208" s="81" t="s">
        <v>134</v>
      </c>
      <c r="E208" s="16">
        <v>656</v>
      </c>
      <c r="F208" s="17">
        <v>5</v>
      </c>
      <c r="G208" s="17">
        <v>3</v>
      </c>
      <c r="H208" s="44" t="s">
        <v>133</v>
      </c>
      <c r="I208" s="19" t="s">
        <v>79</v>
      </c>
      <c r="J208" s="1">
        <f>J209</f>
        <v>1408.7</v>
      </c>
      <c r="K208" s="1">
        <v>0</v>
      </c>
    </row>
    <row r="209" spans="1:11" s="51" customFormat="1" ht="28.95" customHeight="1" x14ac:dyDescent="0.25">
      <c r="A209" s="79" t="s">
        <v>59</v>
      </c>
      <c r="B209" s="80" t="s">
        <v>59</v>
      </c>
      <c r="C209" s="80" t="s">
        <v>59</v>
      </c>
      <c r="D209" s="81" t="s">
        <v>59</v>
      </c>
      <c r="E209" s="16">
        <v>656</v>
      </c>
      <c r="F209" s="17">
        <v>5</v>
      </c>
      <c r="G209" s="17">
        <v>3</v>
      </c>
      <c r="H209" s="44" t="s">
        <v>133</v>
      </c>
      <c r="I209" s="19" t="s">
        <v>80</v>
      </c>
      <c r="J209" s="1">
        <f>J210</f>
        <v>1408.7</v>
      </c>
      <c r="K209" s="1">
        <v>0</v>
      </c>
    </row>
    <row r="210" spans="1:11" s="51" customFormat="1" ht="34.950000000000003" customHeight="1" x14ac:dyDescent="0.25">
      <c r="A210" s="79" t="s">
        <v>25</v>
      </c>
      <c r="B210" s="80" t="s">
        <v>25</v>
      </c>
      <c r="C210" s="80" t="s">
        <v>25</v>
      </c>
      <c r="D210" s="81" t="s">
        <v>25</v>
      </c>
      <c r="E210" s="16">
        <v>656</v>
      </c>
      <c r="F210" s="17">
        <v>5</v>
      </c>
      <c r="G210" s="17">
        <v>3</v>
      </c>
      <c r="H210" s="44" t="s">
        <v>133</v>
      </c>
      <c r="I210" s="19" t="s">
        <v>81</v>
      </c>
      <c r="J210" s="1">
        <v>1408.7</v>
      </c>
      <c r="K210" s="1">
        <v>0</v>
      </c>
    </row>
    <row r="211" spans="1:11" s="51" customFormat="1" ht="14.4" customHeight="1" x14ac:dyDescent="0.25">
      <c r="A211" s="88" t="s">
        <v>135</v>
      </c>
      <c r="B211" s="89"/>
      <c r="C211" s="89"/>
      <c r="D211" s="99"/>
      <c r="E211" s="9">
        <v>656</v>
      </c>
      <c r="F211" s="5">
        <v>6</v>
      </c>
      <c r="G211" s="5">
        <v>0</v>
      </c>
      <c r="H211" s="6"/>
      <c r="I211" s="7"/>
      <c r="J211" s="10">
        <f>J212</f>
        <v>0.4</v>
      </c>
      <c r="K211" s="10">
        <v>0</v>
      </c>
    </row>
    <row r="212" spans="1:11" s="51" customFormat="1" ht="14.4" customHeight="1" x14ac:dyDescent="0.25">
      <c r="A212" s="88" t="s">
        <v>136</v>
      </c>
      <c r="B212" s="89" t="s">
        <v>136</v>
      </c>
      <c r="C212" s="89" t="s">
        <v>136</v>
      </c>
      <c r="D212" s="89" t="s">
        <v>136</v>
      </c>
      <c r="E212" s="9">
        <v>656</v>
      </c>
      <c r="F212" s="21">
        <v>6</v>
      </c>
      <c r="G212" s="21">
        <v>5</v>
      </c>
      <c r="H212" s="6"/>
      <c r="I212" s="7"/>
      <c r="J212" s="10">
        <f>J213+J218</f>
        <v>0.4</v>
      </c>
      <c r="K212" s="10">
        <v>0</v>
      </c>
    </row>
    <row r="213" spans="1:11" s="51" customFormat="1" ht="33.6" customHeight="1" x14ac:dyDescent="0.25">
      <c r="A213" s="85" t="s">
        <v>117</v>
      </c>
      <c r="B213" s="86" t="s">
        <v>117</v>
      </c>
      <c r="C213" s="86" t="s">
        <v>117</v>
      </c>
      <c r="D213" s="87" t="s">
        <v>117</v>
      </c>
      <c r="E213" s="20">
        <v>656</v>
      </c>
      <c r="F213" s="21">
        <v>6</v>
      </c>
      <c r="G213" s="21">
        <v>5</v>
      </c>
      <c r="H213" s="22" t="s">
        <v>118</v>
      </c>
      <c r="I213" s="23"/>
      <c r="J213" s="24">
        <f>J214</f>
        <v>0.4</v>
      </c>
      <c r="K213" s="1">
        <v>0</v>
      </c>
    </row>
    <row r="214" spans="1:11" s="51" customFormat="1" ht="36.6" customHeight="1" x14ac:dyDescent="0.25">
      <c r="A214" s="79" t="s">
        <v>119</v>
      </c>
      <c r="B214" s="80" t="s">
        <v>119</v>
      </c>
      <c r="C214" s="80" t="s">
        <v>119</v>
      </c>
      <c r="D214" s="81" t="s">
        <v>119</v>
      </c>
      <c r="E214" s="16">
        <v>656</v>
      </c>
      <c r="F214" s="17">
        <v>6</v>
      </c>
      <c r="G214" s="17">
        <v>5</v>
      </c>
      <c r="H214" s="18" t="s">
        <v>137</v>
      </c>
      <c r="I214" s="19">
        <v>0</v>
      </c>
      <c r="J214" s="1">
        <f>J215</f>
        <v>0.4</v>
      </c>
      <c r="K214" s="1">
        <v>0</v>
      </c>
    </row>
    <row r="215" spans="1:11" s="51" customFormat="1" ht="75" customHeight="1" x14ac:dyDescent="0.25">
      <c r="A215" s="77" t="s">
        <v>138</v>
      </c>
      <c r="B215" s="76" t="s">
        <v>121</v>
      </c>
      <c r="C215" s="76" t="s">
        <v>121</v>
      </c>
      <c r="D215" s="78" t="s">
        <v>121</v>
      </c>
      <c r="E215" s="16">
        <v>656</v>
      </c>
      <c r="F215" s="17">
        <v>6</v>
      </c>
      <c r="G215" s="17">
        <v>5</v>
      </c>
      <c r="H215" s="44" t="s">
        <v>139</v>
      </c>
      <c r="I215" s="19">
        <v>0</v>
      </c>
      <c r="J215" s="1">
        <f>J216</f>
        <v>0.4</v>
      </c>
      <c r="K215" s="1">
        <v>0</v>
      </c>
    </row>
    <row r="216" spans="1:11" s="51" customFormat="1" ht="27" customHeight="1" x14ac:dyDescent="0.25">
      <c r="A216" s="79" t="s">
        <v>59</v>
      </c>
      <c r="B216" s="80" t="s">
        <v>59</v>
      </c>
      <c r="C216" s="80" t="s">
        <v>59</v>
      </c>
      <c r="D216" s="81" t="s">
        <v>59</v>
      </c>
      <c r="E216" s="16">
        <v>656</v>
      </c>
      <c r="F216" s="17">
        <v>6</v>
      </c>
      <c r="G216" s="17">
        <v>5</v>
      </c>
      <c r="H216" s="44" t="s">
        <v>139</v>
      </c>
      <c r="I216" s="19">
        <v>200</v>
      </c>
      <c r="J216" s="1">
        <f>J217</f>
        <v>0.4</v>
      </c>
      <c r="K216" s="1">
        <v>0</v>
      </c>
    </row>
    <row r="217" spans="1:11" s="51" customFormat="1" ht="27" customHeight="1" x14ac:dyDescent="0.25">
      <c r="A217" s="79" t="s">
        <v>25</v>
      </c>
      <c r="B217" s="80" t="s">
        <v>25</v>
      </c>
      <c r="C217" s="80" t="s">
        <v>25</v>
      </c>
      <c r="D217" s="81" t="s">
        <v>25</v>
      </c>
      <c r="E217" s="16">
        <v>656</v>
      </c>
      <c r="F217" s="17">
        <v>6</v>
      </c>
      <c r="G217" s="17">
        <v>5</v>
      </c>
      <c r="H217" s="44" t="s">
        <v>139</v>
      </c>
      <c r="I217" s="19">
        <v>240</v>
      </c>
      <c r="J217" s="1">
        <v>0.4</v>
      </c>
      <c r="K217" s="1">
        <v>0</v>
      </c>
    </row>
    <row r="218" spans="1:11" s="51" customFormat="1" ht="68.400000000000006" hidden="1" customHeight="1" x14ac:dyDescent="0.25">
      <c r="A218" s="79" t="str">
        <f>'[2]КЦСР на 2020г'!$A$60</f>
        <v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  муниципальной программы "Жилищно-коммунальный комплекс и городская среда в сельском поселении Зайцева Речка"</v>
      </c>
      <c r="B218" s="80"/>
      <c r="C218" s="80"/>
      <c r="D218" s="81"/>
      <c r="E218" s="16">
        <v>656</v>
      </c>
      <c r="F218" s="17">
        <v>6</v>
      </c>
      <c r="G218" s="17">
        <v>5</v>
      </c>
      <c r="H218" s="18" t="s">
        <v>162</v>
      </c>
      <c r="I218" s="19">
        <v>0</v>
      </c>
      <c r="J218" s="1">
        <f>J219</f>
        <v>0</v>
      </c>
      <c r="K218" s="1">
        <v>0</v>
      </c>
    </row>
    <row r="219" spans="1:11" s="51" customFormat="1" ht="52.2" hidden="1" customHeight="1" x14ac:dyDescent="0.25">
      <c r="A219" s="77" t="str">
        <f>'[2]КЦСР на 2020г'!$A$62</f>
        <v>Реализация мероприятий по благоустройству и озеленению  муниципальной программы  "Жилищно-коммунальный комплекс и городская среда в сельском поселении Зайцева Речка"</v>
      </c>
      <c r="B219" s="76"/>
      <c r="C219" s="76"/>
      <c r="D219" s="78"/>
      <c r="E219" s="16">
        <v>656</v>
      </c>
      <c r="F219" s="17">
        <v>6</v>
      </c>
      <c r="G219" s="17">
        <v>5</v>
      </c>
      <c r="H219" s="44" t="s">
        <v>173</v>
      </c>
      <c r="I219" s="19">
        <v>0</v>
      </c>
      <c r="J219" s="1">
        <f>J220</f>
        <v>0</v>
      </c>
      <c r="K219" s="1">
        <v>0</v>
      </c>
    </row>
    <row r="220" spans="1:11" s="51" customFormat="1" ht="29.4" hidden="1" customHeight="1" x14ac:dyDescent="0.25">
      <c r="A220" s="79" t="s">
        <v>59</v>
      </c>
      <c r="B220" s="80" t="s">
        <v>59</v>
      </c>
      <c r="C220" s="80" t="s">
        <v>59</v>
      </c>
      <c r="D220" s="81" t="s">
        <v>59</v>
      </c>
      <c r="E220" s="16">
        <v>656</v>
      </c>
      <c r="F220" s="17">
        <v>6</v>
      </c>
      <c r="G220" s="17">
        <v>5</v>
      </c>
      <c r="H220" s="44" t="s">
        <v>173</v>
      </c>
      <c r="I220" s="19">
        <v>200</v>
      </c>
      <c r="J220" s="1">
        <f>J221</f>
        <v>0</v>
      </c>
      <c r="K220" s="1">
        <v>0</v>
      </c>
    </row>
    <row r="221" spans="1:11" s="51" customFormat="1" ht="29.4" hidden="1" customHeight="1" x14ac:dyDescent="0.25">
      <c r="A221" s="79" t="s">
        <v>25</v>
      </c>
      <c r="B221" s="80" t="s">
        <v>25</v>
      </c>
      <c r="C221" s="80" t="s">
        <v>25</v>
      </c>
      <c r="D221" s="81" t="s">
        <v>25</v>
      </c>
      <c r="E221" s="16">
        <v>656</v>
      </c>
      <c r="F221" s="17">
        <v>6</v>
      </c>
      <c r="G221" s="17">
        <v>5</v>
      </c>
      <c r="H221" s="44" t="s">
        <v>173</v>
      </c>
      <c r="I221" s="19">
        <v>240</v>
      </c>
      <c r="J221" s="1">
        <v>0</v>
      </c>
      <c r="K221" s="1">
        <v>0</v>
      </c>
    </row>
    <row r="222" spans="1:11" s="51" customFormat="1" ht="18" customHeight="1" x14ac:dyDescent="0.25">
      <c r="A222" s="88" t="s">
        <v>140</v>
      </c>
      <c r="B222" s="89"/>
      <c r="C222" s="89"/>
      <c r="D222" s="89"/>
      <c r="E222" s="9">
        <v>656</v>
      </c>
      <c r="F222" s="5">
        <v>8</v>
      </c>
      <c r="G222" s="5"/>
      <c r="H222" s="22"/>
      <c r="I222" s="23"/>
      <c r="J222" s="10">
        <f>J223+J236</f>
        <v>8799.3000000000011</v>
      </c>
      <c r="K222" s="10">
        <f>K223+K236</f>
        <v>0</v>
      </c>
    </row>
    <row r="223" spans="1:11" s="51" customFormat="1" ht="19.2" customHeight="1" x14ac:dyDescent="0.25">
      <c r="A223" s="85" t="s">
        <v>141</v>
      </c>
      <c r="B223" s="86"/>
      <c r="C223" s="86"/>
      <c r="D223" s="87"/>
      <c r="E223" s="9">
        <v>656</v>
      </c>
      <c r="F223" s="21">
        <v>8</v>
      </c>
      <c r="G223" s="21">
        <v>1</v>
      </c>
      <c r="H223" s="22" t="s">
        <v>17</v>
      </c>
      <c r="I223" s="23"/>
      <c r="J223" s="10">
        <f>J224</f>
        <v>8116.6</v>
      </c>
      <c r="K223" s="10">
        <f>K224</f>
        <v>0</v>
      </c>
    </row>
    <row r="224" spans="1:11" s="51" customFormat="1" ht="30.6" customHeight="1" x14ac:dyDescent="0.25">
      <c r="A224" s="79" t="str">
        <f>[1]Прил.4!A36</f>
        <v>Муниципальная программа "Развитие культуры и кинематографии в сельском поселении Зайцева Речка"</v>
      </c>
      <c r="B224" s="80"/>
      <c r="C224" s="80"/>
      <c r="D224" s="81"/>
      <c r="E224" s="20">
        <v>656</v>
      </c>
      <c r="F224" s="21">
        <v>8</v>
      </c>
      <c r="G224" s="21">
        <v>1</v>
      </c>
      <c r="H224" s="22" t="s">
        <v>17</v>
      </c>
      <c r="I224" s="19">
        <v>0</v>
      </c>
      <c r="J224" s="24">
        <f>J225</f>
        <v>8116.6</v>
      </c>
      <c r="K224" s="24">
        <f>K225</f>
        <v>0</v>
      </c>
    </row>
    <row r="225" spans="1:11" s="51" customFormat="1" ht="45.6" customHeight="1" x14ac:dyDescent="0.25">
      <c r="A225" s="77" t="str">
        <f>[1]Прил.4!A37</f>
        <v xml:space="preserve">Основное мероприятие "Мероприятия по  соданию условий для организации культурного досуга и обеспечения потребностей культурного досуга жителей поселения" </v>
      </c>
      <c r="B225" s="76"/>
      <c r="C225" s="76"/>
      <c r="D225" s="78"/>
      <c r="E225" s="16">
        <v>656</v>
      </c>
      <c r="F225" s="17">
        <v>8</v>
      </c>
      <c r="G225" s="17">
        <v>1</v>
      </c>
      <c r="H225" s="18" t="s">
        <v>142</v>
      </c>
      <c r="I225" s="19">
        <v>0</v>
      </c>
      <c r="J225" s="1">
        <f>J226</f>
        <v>8116.6</v>
      </c>
      <c r="K225" s="1">
        <v>0</v>
      </c>
    </row>
    <row r="226" spans="1:11" s="51" customFormat="1" ht="55.8" customHeight="1" x14ac:dyDescent="0.25">
      <c r="A226" s="79" t="s">
        <v>143</v>
      </c>
      <c r="B226" s="80"/>
      <c r="C226" s="80"/>
      <c r="D226" s="80"/>
      <c r="E226" s="16">
        <v>656</v>
      </c>
      <c r="F226" s="17">
        <v>8</v>
      </c>
      <c r="G226" s="17">
        <v>1</v>
      </c>
      <c r="H226" s="18" t="s">
        <v>144</v>
      </c>
      <c r="I226" s="19">
        <v>0</v>
      </c>
      <c r="J226" s="1">
        <f>J227+J229+J234</f>
        <v>8116.6</v>
      </c>
      <c r="K226" s="1">
        <v>0</v>
      </c>
    </row>
    <row r="227" spans="1:11" s="51" customFormat="1" ht="56.4" hidden="1" customHeight="1" x14ac:dyDescent="0.25">
      <c r="A227" s="100"/>
      <c r="B227" s="101"/>
      <c r="C227" s="101"/>
      <c r="D227" s="102"/>
      <c r="E227" s="16">
        <v>656</v>
      </c>
      <c r="F227" s="17">
        <v>8</v>
      </c>
      <c r="G227" s="17">
        <v>1</v>
      </c>
      <c r="H227" s="18" t="s">
        <v>144</v>
      </c>
      <c r="I227" s="19" t="s">
        <v>96</v>
      </c>
      <c r="J227" s="1">
        <f>J228</f>
        <v>5620.7</v>
      </c>
      <c r="K227" s="1">
        <f>K228</f>
        <v>0</v>
      </c>
    </row>
    <row r="228" spans="1:11" s="51" customFormat="1" ht="19.2" customHeight="1" x14ac:dyDescent="0.25">
      <c r="A228" s="93" t="s">
        <v>29</v>
      </c>
      <c r="B228" s="94"/>
      <c r="C228" s="94"/>
      <c r="D228" s="94"/>
      <c r="E228" s="16">
        <v>656</v>
      </c>
      <c r="F228" s="17">
        <v>8</v>
      </c>
      <c r="G228" s="17">
        <v>1</v>
      </c>
      <c r="H228" s="18" t="s">
        <v>144</v>
      </c>
      <c r="I228" s="19" t="s">
        <v>96</v>
      </c>
      <c r="J228" s="1">
        <v>5620.7</v>
      </c>
      <c r="K228" s="1">
        <v>0</v>
      </c>
    </row>
    <row r="229" spans="1:11" s="51" customFormat="1" ht="31.95" customHeight="1" x14ac:dyDescent="0.25">
      <c r="A229" s="96" t="s">
        <v>59</v>
      </c>
      <c r="B229" s="97"/>
      <c r="C229" s="97"/>
      <c r="D229" s="98"/>
      <c r="E229" s="16">
        <v>656</v>
      </c>
      <c r="F229" s="17">
        <v>8</v>
      </c>
      <c r="G229" s="17">
        <v>1</v>
      </c>
      <c r="H229" s="18" t="s">
        <v>144</v>
      </c>
      <c r="I229" s="19" t="s">
        <v>80</v>
      </c>
      <c r="J229" s="1">
        <f>J230</f>
        <v>2485.9</v>
      </c>
      <c r="K229" s="1">
        <f>K230</f>
        <v>0</v>
      </c>
    </row>
    <row r="230" spans="1:11" s="51" customFormat="1" ht="31.2" customHeight="1" x14ac:dyDescent="0.25">
      <c r="A230" s="96" t="s">
        <v>25</v>
      </c>
      <c r="B230" s="97"/>
      <c r="C230" s="97"/>
      <c r="D230" s="98"/>
      <c r="E230" s="16">
        <v>656</v>
      </c>
      <c r="F230" s="17">
        <v>8</v>
      </c>
      <c r="G230" s="17">
        <v>1</v>
      </c>
      <c r="H230" s="18" t="s">
        <v>144</v>
      </c>
      <c r="I230" s="19" t="s">
        <v>81</v>
      </c>
      <c r="J230" s="1">
        <v>2485.9</v>
      </c>
      <c r="K230" s="1">
        <v>0</v>
      </c>
    </row>
    <row r="231" spans="1:11" s="51" customFormat="1" ht="51.6" hidden="1" customHeight="1" x14ac:dyDescent="0.25">
      <c r="A231" s="79" t="s">
        <v>175</v>
      </c>
      <c r="B231" s="80"/>
      <c r="C231" s="80"/>
      <c r="D231" s="80"/>
      <c r="E231" s="16">
        <v>656</v>
      </c>
      <c r="F231" s="17">
        <v>8</v>
      </c>
      <c r="G231" s="17">
        <v>1</v>
      </c>
      <c r="H231" s="18" t="s">
        <v>174</v>
      </c>
      <c r="I231" s="19">
        <v>0</v>
      </c>
      <c r="J231" s="1">
        <f>J232</f>
        <v>0</v>
      </c>
      <c r="K231" s="1">
        <v>0</v>
      </c>
    </row>
    <row r="232" spans="1:11" s="51" customFormat="1" ht="31.95" hidden="1" customHeight="1" x14ac:dyDescent="0.25">
      <c r="A232" s="96" t="s">
        <v>59</v>
      </c>
      <c r="B232" s="97"/>
      <c r="C232" s="97"/>
      <c r="D232" s="98"/>
      <c r="E232" s="16">
        <v>656</v>
      </c>
      <c r="F232" s="17">
        <v>8</v>
      </c>
      <c r="G232" s="17">
        <v>1</v>
      </c>
      <c r="H232" s="18" t="s">
        <v>174</v>
      </c>
      <c r="I232" s="19" t="s">
        <v>80</v>
      </c>
      <c r="J232" s="1">
        <f>J233</f>
        <v>0</v>
      </c>
      <c r="K232" s="1">
        <v>0</v>
      </c>
    </row>
    <row r="233" spans="1:11" s="51" customFormat="1" ht="31.2" hidden="1" customHeight="1" x14ac:dyDescent="0.25">
      <c r="A233" s="96" t="s">
        <v>25</v>
      </c>
      <c r="B233" s="97"/>
      <c r="C233" s="97"/>
      <c r="D233" s="98"/>
      <c r="E233" s="16">
        <v>656</v>
      </c>
      <c r="F233" s="17">
        <v>8</v>
      </c>
      <c r="G233" s="17">
        <v>1</v>
      </c>
      <c r="H233" s="18" t="s">
        <v>174</v>
      </c>
      <c r="I233" s="19" t="s">
        <v>81</v>
      </c>
      <c r="J233" s="1">
        <v>0</v>
      </c>
      <c r="K233" s="1">
        <v>0</v>
      </c>
    </row>
    <row r="234" spans="1:11" s="51" customFormat="1" ht="31.95" customHeight="1" x14ac:dyDescent="0.25">
      <c r="A234" s="96" t="s">
        <v>27</v>
      </c>
      <c r="B234" s="97"/>
      <c r="C234" s="97"/>
      <c r="D234" s="98"/>
      <c r="E234" s="16">
        <v>656</v>
      </c>
      <c r="F234" s="17">
        <v>8</v>
      </c>
      <c r="G234" s="17">
        <v>1</v>
      </c>
      <c r="H234" s="18" t="s">
        <v>144</v>
      </c>
      <c r="I234" s="19">
        <v>300</v>
      </c>
      <c r="J234" s="1">
        <f>J235</f>
        <v>10</v>
      </c>
      <c r="K234" s="1">
        <f>K235</f>
        <v>0</v>
      </c>
    </row>
    <row r="235" spans="1:11" s="51" customFormat="1" ht="31.2" customHeight="1" x14ac:dyDescent="0.25">
      <c r="A235" s="96" t="s">
        <v>31</v>
      </c>
      <c r="B235" s="97"/>
      <c r="C235" s="97"/>
      <c r="D235" s="98"/>
      <c r="E235" s="16">
        <v>656</v>
      </c>
      <c r="F235" s="17">
        <v>8</v>
      </c>
      <c r="G235" s="17">
        <v>1</v>
      </c>
      <c r="H235" s="18" t="s">
        <v>144</v>
      </c>
      <c r="I235" s="19">
        <v>320</v>
      </c>
      <c r="J235" s="1">
        <v>10</v>
      </c>
      <c r="K235" s="1">
        <v>0</v>
      </c>
    </row>
    <row r="236" spans="1:11" s="71" customFormat="1" ht="14.4" customHeight="1" x14ac:dyDescent="0.25">
      <c r="A236" s="88" t="s">
        <v>26</v>
      </c>
      <c r="B236" s="89"/>
      <c r="C236" s="89"/>
      <c r="D236" s="89"/>
      <c r="E236" s="9">
        <v>656</v>
      </c>
      <c r="F236" s="5">
        <v>8</v>
      </c>
      <c r="G236" s="5">
        <v>2</v>
      </c>
      <c r="H236" s="47"/>
      <c r="I236" s="7">
        <v>0</v>
      </c>
      <c r="J236" s="10">
        <f t="shared" ref="J236:K240" si="5">J237</f>
        <v>682.7</v>
      </c>
      <c r="K236" s="10">
        <f t="shared" si="5"/>
        <v>0</v>
      </c>
    </row>
    <row r="237" spans="1:11" s="51" customFormat="1" ht="30.6" customHeight="1" x14ac:dyDescent="0.25">
      <c r="A237" s="90" t="s">
        <v>146</v>
      </c>
      <c r="B237" s="91"/>
      <c r="C237" s="91"/>
      <c r="D237" s="92"/>
      <c r="E237" s="20">
        <v>656</v>
      </c>
      <c r="F237" s="21">
        <v>8</v>
      </c>
      <c r="G237" s="17">
        <v>2</v>
      </c>
      <c r="H237" s="46" t="s">
        <v>17</v>
      </c>
      <c r="I237" s="23"/>
      <c r="J237" s="24">
        <f t="shared" si="5"/>
        <v>682.7</v>
      </c>
      <c r="K237" s="24">
        <f t="shared" si="5"/>
        <v>0</v>
      </c>
    </row>
    <row r="238" spans="1:11" s="51" customFormat="1" ht="48.6" customHeight="1" x14ac:dyDescent="0.25">
      <c r="A238" s="93" t="s">
        <v>147</v>
      </c>
      <c r="B238" s="94"/>
      <c r="C238" s="94"/>
      <c r="D238" s="95"/>
      <c r="E238" s="16">
        <v>656</v>
      </c>
      <c r="F238" s="17">
        <v>8</v>
      </c>
      <c r="G238" s="17">
        <v>2</v>
      </c>
      <c r="H238" s="46" t="s">
        <v>142</v>
      </c>
      <c r="I238" s="19"/>
      <c r="J238" s="1">
        <f t="shared" si="5"/>
        <v>682.7</v>
      </c>
      <c r="K238" s="1">
        <f t="shared" si="5"/>
        <v>0</v>
      </c>
    </row>
    <row r="239" spans="1:11" s="51" customFormat="1" ht="57" customHeight="1" x14ac:dyDescent="0.25">
      <c r="A239" s="77" t="s">
        <v>148</v>
      </c>
      <c r="B239" s="76"/>
      <c r="C239" s="76"/>
      <c r="D239" s="78"/>
      <c r="E239" s="16">
        <v>656</v>
      </c>
      <c r="F239" s="26">
        <v>8</v>
      </c>
      <c r="G239" s="17">
        <v>2</v>
      </c>
      <c r="H239" s="46" t="s">
        <v>144</v>
      </c>
      <c r="I239" s="28">
        <v>0</v>
      </c>
      <c r="J239" s="1">
        <f t="shared" si="5"/>
        <v>682.7</v>
      </c>
      <c r="K239" s="1">
        <f t="shared" si="5"/>
        <v>0</v>
      </c>
    </row>
    <row r="240" spans="1:11" s="51" customFormat="1" ht="48.75" customHeight="1" x14ac:dyDescent="0.25">
      <c r="A240" s="76" t="s">
        <v>145</v>
      </c>
      <c r="B240" s="76"/>
      <c r="C240" s="76"/>
      <c r="D240" s="76"/>
      <c r="E240" s="16">
        <v>656</v>
      </c>
      <c r="F240" s="17">
        <v>8</v>
      </c>
      <c r="G240" s="17">
        <v>2</v>
      </c>
      <c r="H240" s="46" t="s">
        <v>144</v>
      </c>
      <c r="I240" s="19">
        <v>100</v>
      </c>
      <c r="J240" s="1">
        <f t="shared" si="5"/>
        <v>682.7</v>
      </c>
      <c r="K240" s="1">
        <f t="shared" si="5"/>
        <v>0</v>
      </c>
    </row>
    <row r="241" spans="1:11" s="51" customFormat="1" ht="18.600000000000001" customHeight="1" x14ac:dyDescent="0.25">
      <c r="A241" s="77" t="s">
        <v>149</v>
      </c>
      <c r="B241" s="76"/>
      <c r="C241" s="76"/>
      <c r="D241" s="78"/>
      <c r="E241" s="16">
        <v>656</v>
      </c>
      <c r="F241" s="17">
        <v>8</v>
      </c>
      <c r="G241" s="17">
        <v>2</v>
      </c>
      <c r="H241" s="46" t="s">
        <v>144</v>
      </c>
      <c r="I241" s="19">
        <v>110</v>
      </c>
      <c r="J241" s="1">
        <v>682.7</v>
      </c>
      <c r="K241" s="1">
        <v>0</v>
      </c>
    </row>
    <row r="242" spans="1:11" s="51" customFormat="1" ht="14.4" customHeight="1" x14ac:dyDescent="0.25">
      <c r="A242" s="88" t="s">
        <v>150</v>
      </c>
      <c r="B242" s="89"/>
      <c r="C242" s="89"/>
      <c r="D242" s="89"/>
      <c r="E242" s="9">
        <v>656</v>
      </c>
      <c r="F242" s="5">
        <v>10</v>
      </c>
      <c r="G242" s="5"/>
      <c r="H242" s="44"/>
      <c r="I242" s="7"/>
      <c r="J242" s="10">
        <f>J243</f>
        <v>60</v>
      </c>
      <c r="K242" s="10">
        <f>K243</f>
        <v>0</v>
      </c>
    </row>
    <row r="243" spans="1:11" s="51" customFormat="1" ht="14.4" customHeight="1" x14ac:dyDescent="0.25">
      <c r="A243" s="88" t="s">
        <v>1</v>
      </c>
      <c r="B243" s="89"/>
      <c r="C243" s="89"/>
      <c r="D243" s="89"/>
      <c r="E243" s="9">
        <v>656</v>
      </c>
      <c r="F243" s="5">
        <v>10</v>
      </c>
      <c r="G243" s="5">
        <v>1</v>
      </c>
      <c r="H243" s="44" t="s">
        <v>32</v>
      </c>
      <c r="I243" s="7"/>
      <c r="J243" s="10">
        <f>J244</f>
        <v>60</v>
      </c>
      <c r="K243" s="10">
        <f>K244</f>
        <v>0</v>
      </c>
    </row>
    <row r="244" spans="1:11" s="51" customFormat="1" ht="45" customHeight="1" x14ac:dyDescent="0.25">
      <c r="A244" s="85" t="s">
        <v>67</v>
      </c>
      <c r="B244" s="86"/>
      <c r="C244" s="86"/>
      <c r="D244" s="87"/>
      <c r="E244" s="20">
        <v>656</v>
      </c>
      <c r="F244" s="21">
        <v>10</v>
      </c>
      <c r="G244" s="21">
        <v>1</v>
      </c>
      <c r="H244" s="44" t="s">
        <v>24</v>
      </c>
      <c r="I244" s="23"/>
      <c r="J244" s="24">
        <f>J246</f>
        <v>60</v>
      </c>
      <c r="K244" s="24">
        <f>K246</f>
        <v>0</v>
      </c>
    </row>
    <row r="245" spans="1:11" s="51" customFormat="1" ht="39" customHeight="1" x14ac:dyDescent="0.25">
      <c r="A245" s="79" t="s">
        <v>46</v>
      </c>
      <c r="B245" s="80"/>
      <c r="C245" s="80"/>
      <c r="D245" s="81"/>
      <c r="E245" s="16">
        <v>656</v>
      </c>
      <c r="F245" s="17">
        <v>10</v>
      </c>
      <c r="G245" s="17">
        <v>1</v>
      </c>
      <c r="H245" s="44" t="s">
        <v>47</v>
      </c>
      <c r="I245" s="19"/>
      <c r="J245" s="1">
        <f>J246</f>
        <v>60</v>
      </c>
      <c r="K245" s="1">
        <f>K246</f>
        <v>0</v>
      </c>
    </row>
    <row r="246" spans="1:11" s="51" customFormat="1" ht="79.2" customHeight="1" x14ac:dyDescent="0.25">
      <c r="A246" s="79" t="s">
        <v>183</v>
      </c>
      <c r="B246" s="80"/>
      <c r="C246" s="80"/>
      <c r="D246" s="80"/>
      <c r="E246" s="16">
        <v>656</v>
      </c>
      <c r="F246" s="17">
        <v>10</v>
      </c>
      <c r="G246" s="17">
        <v>1</v>
      </c>
      <c r="H246" s="44" t="s">
        <v>34</v>
      </c>
      <c r="I246" s="19">
        <v>0</v>
      </c>
      <c r="J246" s="1">
        <f>J247</f>
        <v>60</v>
      </c>
      <c r="K246" s="1">
        <f>K247</f>
        <v>0</v>
      </c>
    </row>
    <row r="247" spans="1:11" s="51" customFormat="1" ht="14.4" customHeight="1" x14ac:dyDescent="0.25">
      <c r="A247" s="79" t="s">
        <v>27</v>
      </c>
      <c r="B247" s="80" t="s">
        <v>59</v>
      </c>
      <c r="C247" s="80" t="s">
        <v>59</v>
      </c>
      <c r="D247" s="81" t="s">
        <v>59</v>
      </c>
      <c r="E247" s="16">
        <v>656</v>
      </c>
      <c r="F247" s="17">
        <v>10</v>
      </c>
      <c r="G247" s="17">
        <v>1</v>
      </c>
      <c r="H247" s="44" t="s">
        <v>34</v>
      </c>
      <c r="I247" s="19">
        <v>300</v>
      </c>
      <c r="J247" s="1">
        <f>J248</f>
        <v>60</v>
      </c>
      <c r="K247" s="1">
        <v>0</v>
      </c>
    </row>
    <row r="248" spans="1:11" s="51" customFormat="1" ht="34.950000000000003" customHeight="1" x14ac:dyDescent="0.25">
      <c r="A248" s="79" t="s">
        <v>31</v>
      </c>
      <c r="B248" s="80"/>
      <c r="C248" s="80"/>
      <c r="D248" s="81"/>
      <c r="E248" s="16">
        <v>656</v>
      </c>
      <c r="F248" s="17">
        <v>10</v>
      </c>
      <c r="G248" s="17">
        <v>1</v>
      </c>
      <c r="H248" s="44" t="s">
        <v>34</v>
      </c>
      <c r="I248" s="19">
        <v>320</v>
      </c>
      <c r="J248" s="1">
        <v>60</v>
      </c>
      <c r="K248" s="1">
        <v>0</v>
      </c>
    </row>
    <row r="249" spans="1:11" s="51" customFormat="1" ht="14.4" customHeight="1" x14ac:dyDescent="0.25">
      <c r="A249" s="88" t="s">
        <v>151</v>
      </c>
      <c r="B249" s="89"/>
      <c r="C249" s="89"/>
      <c r="D249" s="89"/>
      <c r="E249" s="9">
        <v>656</v>
      </c>
      <c r="F249" s="5">
        <v>11</v>
      </c>
      <c r="G249" s="5">
        <v>0</v>
      </c>
      <c r="H249" s="44"/>
      <c r="I249" s="7"/>
      <c r="J249" s="10">
        <f>J250</f>
        <v>371.09999999999997</v>
      </c>
      <c r="K249" s="10">
        <f>K250</f>
        <v>0</v>
      </c>
    </row>
    <row r="250" spans="1:11" s="51" customFormat="1" ht="14.4" customHeight="1" x14ac:dyDescent="0.25">
      <c r="A250" s="88" t="s">
        <v>152</v>
      </c>
      <c r="B250" s="89"/>
      <c r="C250" s="89"/>
      <c r="D250" s="89"/>
      <c r="E250" s="9">
        <v>656</v>
      </c>
      <c r="F250" s="5">
        <v>11</v>
      </c>
      <c r="G250" s="5">
        <v>1</v>
      </c>
      <c r="H250" s="44" t="s">
        <v>32</v>
      </c>
      <c r="I250" s="7"/>
      <c r="J250" s="10">
        <f>J251</f>
        <v>371.09999999999997</v>
      </c>
      <c r="K250" s="10">
        <f>K251</f>
        <v>0</v>
      </c>
    </row>
    <row r="251" spans="1:11" s="51" customFormat="1" ht="28.2" customHeight="1" x14ac:dyDescent="0.25">
      <c r="A251" s="85" t="str">
        <f>[1]Прил.4!A137</f>
        <v xml:space="preserve">Муниципальная программа "Развитие физической культуры и спорта в сельском поселении  Зайцева Речка" </v>
      </c>
      <c r="B251" s="86"/>
      <c r="C251" s="86"/>
      <c r="D251" s="87"/>
      <c r="E251" s="20">
        <v>656</v>
      </c>
      <c r="F251" s="21">
        <v>11</v>
      </c>
      <c r="G251" s="21">
        <v>1</v>
      </c>
      <c r="H251" s="22" t="s">
        <v>153</v>
      </c>
      <c r="I251" s="23"/>
      <c r="J251" s="24">
        <f>J252</f>
        <v>371.09999999999997</v>
      </c>
      <c r="K251" s="24">
        <f>K252+K256</f>
        <v>0</v>
      </c>
    </row>
    <row r="252" spans="1:11" s="51" customFormat="1" ht="38.4" customHeight="1" x14ac:dyDescent="0.25">
      <c r="A252" s="79" t="s">
        <v>154</v>
      </c>
      <c r="B252" s="80"/>
      <c r="C252" s="80"/>
      <c r="D252" s="81"/>
      <c r="E252" s="16">
        <v>656</v>
      </c>
      <c r="F252" s="17">
        <v>11</v>
      </c>
      <c r="G252" s="17">
        <v>1</v>
      </c>
      <c r="H252" s="18" t="s">
        <v>155</v>
      </c>
      <c r="I252" s="19"/>
      <c r="J252" s="1">
        <f>J253+J256</f>
        <v>371.09999999999997</v>
      </c>
      <c r="K252" s="1">
        <f>K253</f>
        <v>0</v>
      </c>
    </row>
    <row r="253" spans="1:11" s="51" customFormat="1" ht="52.2" customHeight="1" x14ac:dyDescent="0.25">
      <c r="A253" s="79" t="s">
        <v>156</v>
      </c>
      <c r="B253" s="80"/>
      <c r="C253" s="80"/>
      <c r="D253" s="80"/>
      <c r="E253" s="16">
        <v>656</v>
      </c>
      <c r="F253" s="17">
        <v>11</v>
      </c>
      <c r="G253" s="17">
        <v>1</v>
      </c>
      <c r="H253" s="18" t="s">
        <v>157</v>
      </c>
      <c r="I253" s="19" t="s">
        <v>79</v>
      </c>
      <c r="J253" s="1">
        <f>J254</f>
        <v>363.4</v>
      </c>
      <c r="K253" s="1">
        <f>K254</f>
        <v>0</v>
      </c>
    </row>
    <row r="254" spans="1:11" s="51" customFormat="1" ht="54" customHeight="1" x14ac:dyDescent="0.25">
      <c r="A254" s="79" t="s">
        <v>145</v>
      </c>
      <c r="B254" s="80"/>
      <c r="C254" s="80"/>
      <c r="D254" s="80"/>
      <c r="E254" s="16">
        <v>656</v>
      </c>
      <c r="F254" s="17">
        <v>11</v>
      </c>
      <c r="G254" s="17">
        <v>1</v>
      </c>
      <c r="H254" s="18" t="s">
        <v>157</v>
      </c>
      <c r="I254" s="19" t="s">
        <v>95</v>
      </c>
      <c r="J254" s="1">
        <f>J255</f>
        <v>363.4</v>
      </c>
      <c r="K254" s="1">
        <v>0</v>
      </c>
    </row>
    <row r="255" spans="1:11" s="51" customFormat="1" ht="27" customHeight="1" x14ac:dyDescent="0.25">
      <c r="A255" s="79" t="s">
        <v>29</v>
      </c>
      <c r="B255" s="80"/>
      <c r="C255" s="80"/>
      <c r="D255" s="80"/>
      <c r="E255" s="16">
        <v>656</v>
      </c>
      <c r="F255" s="17">
        <v>11</v>
      </c>
      <c r="G255" s="17">
        <v>1</v>
      </c>
      <c r="H255" s="18" t="s">
        <v>157</v>
      </c>
      <c r="I255" s="19" t="s">
        <v>96</v>
      </c>
      <c r="J255" s="1">
        <v>363.4</v>
      </c>
      <c r="K255" s="1">
        <v>0</v>
      </c>
    </row>
    <row r="256" spans="1:11" s="51" customFormat="1" ht="31.2" customHeight="1" x14ac:dyDescent="0.25">
      <c r="A256" s="79" t="s">
        <v>59</v>
      </c>
      <c r="B256" s="80" t="s">
        <v>59</v>
      </c>
      <c r="C256" s="80" t="s">
        <v>59</v>
      </c>
      <c r="D256" s="81" t="s">
        <v>59</v>
      </c>
      <c r="E256" s="16">
        <v>656</v>
      </c>
      <c r="F256" s="17">
        <v>11</v>
      </c>
      <c r="G256" s="17">
        <v>1</v>
      </c>
      <c r="H256" s="18" t="s">
        <v>157</v>
      </c>
      <c r="I256" s="19" t="s">
        <v>80</v>
      </c>
      <c r="J256" s="1">
        <f>J257</f>
        <v>7.7</v>
      </c>
      <c r="K256" s="1">
        <v>0</v>
      </c>
    </row>
    <row r="257" spans="1:11" s="51" customFormat="1" ht="31.2" customHeight="1" x14ac:dyDescent="0.25">
      <c r="A257" s="82" t="s">
        <v>25</v>
      </c>
      <c r="B257" s="83" t="s">
        <v>25</v>
      </c>
      <c r="C257" s="83" t="s">
        <v>25</v>
      </c>
      <c r="D257" s="84" t="s">
        <v>25</v>
      </c>
      <c r="E257" s="16">
        <v>656</v>
      </c>
      <c r="F257" s="17">
        <v>11</v>
      </c>
      <c r="G257" s="17">
        <v>1</v>
      </c>
      <c r="H257" s="18" t="s">
        <v>157</v>
      </c>
      <c r="I257" s="19" t="s">
        <v>81</v>
      </c>
      <c r="J257" s="1">
        <v>7.7</v>
      </c>
      <c r="K257" s="1">
        <v>0</v>
      </c>
    </row>
    <row r="258" spans="1:11" ht="30" customHeight="1" x14ac:dyDescent="0.25">
      <c r="J258" s="72"/>
    </row>
  </sheetData>
  <mergeCells count="250">
    <mergeCell ref="A23:D23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E12:I12"/>
    <mergeCell ref="A14:D14"/>
    <mergeCell ref="A15:D15"/>
    <mergeCell ref="A16:D16"/>
    <mergeCell ref="A17:D17"/>
    <mergeCell ref="A8:K9"/>
    <mergeCell ref="A11:D13"/>
    <mergeCell ref="E11:I11"/>
    <mergeCell ref="J11:J13"/>
    <mergeCell ref="K11:K13"/>
    <mergeCell ref="A38:D38"/>
    <mergeCell ref="A39:D39"/>
    <mergeCell ref="A40:D40"/>
    <mergeCell ref="A28:D28"/>
    <mergeCell ref="A32:D32"/>
    <mergeCell ref="A33:D33"/>
    <mergeCell ref="A34:D34"/>
    <mergeCell ref="A35:D35"/>
    <mergeCell ref="A44:D44"/>
    <mergeCell ref="A36:D36"/>
    <mergeCell ref="A37:D37"/>
    <mergeCell ref="A29:D29"/>
    <mergeCell ref="A30:D30"/>
    <mergeCell ref="A31:D31"/>
    <mergeCell ref="A45:D45"/>
    <mergeCell ref="A41:D41"/>
    <mergeCell ref="A42:D42"/>
    <mergeCell ref="A43:D43"/>
    <mergeCell ref="A51:D51"/>
    <mergeCell ref="A52:D52"/>
    <mergeCell ref="A53:D53"/>
    <mergeCell ref="A54:D54"/>
    <mergeCell ref="A55:D55"/>
    <mergeCell ref="A46:D46"/>
    <mergeCell ref="A47:D47"/>
    <mergeCell ref="A48:D48"/>
    <mergeCell ref="A49:D49"/>
    <mergeCell ref="A50:D50"/>
    <mergeCell ref="A59:D59"/>
    <mergeCell ref="A62:D62"/>
    <mergeCell ref="A63:D63"/>
    <mergeCell ref="A64:D64"/>
    <mergeCell ref="A65:D65"/>
    <mergeCell ref="A56:D56"/>
    <mergeCell ref="A57:D57"/>
    <mergeCell ref="A58:D58"/>
    <mergeCell ref="A61:D61"/>
    <mergeCell ref="A60:D60"/>
    <mergeCell ref="A69:D69"/>
    <mergeCell ref="A70:D70"/>
    <mergeCell ref="A71:D71"/>
    <mergeCell ref="A72:D72"/>
    <mergeCell ref="A73:D73"/>
    <mergeCell ref="A66:D66"/>
    <mergeCell ref="A67:D67"/>
    <mergeCell ref="A68:D68"/>
    <mergeCell ref="A79:D79"/>
    <mergeCell ref="A74:D74"/>
    <mergeCell ref="A75:D75"/>
    <mergeCell ref="A76:D76"/>
    <mergeCell ref="A77:D77"/>
    <mergeCell ref="A78:D78"/>
    <mergeCell ref="A80:D80"/>
    <mergeCell ref="A81:D81"/>
    <mergeCell ref="A86:D86"/>
    <mergeCell ref="A87:D87"/>
    <mergeCell ref="A88:D88"/>
    <mergeCell ref="A84:D84"/>
    <mergeCell ref="A100:D100"/>
    <mergeCell ref="A82:D82"/>
    <mergeCell ref="A83:D83"/>
    <mergeCell ref="A85:D85"/>
    <mergeCell ref="A89:D89"/>
    <mergeCell ref="A90:D90"/>
    <mergeCell ref="A91:D91"/>
    <mergeCell ref="A92:D92"/>
    <mergeCell ref="A93:D93"/>
    <mergeCell ref="A94:D94"/>
    <mergeCell ref="A103:D103"/>
    <mergeCell ref="A106:D106"/>
    <mergeCell ref="A107:D107"/>
    <mergeCell ref="A108:D108"/>
    <mergeCell ref="A95:D95"/>
    <mergeCell ref="A96:D96"/>
    <mergeCell ref="A97:D97"/>
    <mergeCell ref="A98:D98"/>
    <mergeCell ref="A99:D99"/>
    <mergeCell ref="A104:D104"/>
    <mergeCell ref="A105:D105"/>
    <mergeCell ref="A101:D101"/>
    <mergeCell ref="A102:D102"/>
    <mergeCell ref="A114:D114"/>
    <mergeCell ref="A116:D116"/>
    <mergeCell ref="A117:D117"/>
    <mergeCell ref="A124:D124"/>
    <mergeCell ref="A125:D125"/>
    <mergeCell ref="A109:D109"/>
    <mergeCell ref="A110:D110"/>
    <mergeCell ref="A111:D111"/>
    <mergeCell ref="A112:D112"/>
    <mergeCell ref="A113:D113"/>
    <mergeCell ref="A115:D115"/>
    <mergeCell ref="A120:D120"/>
    <mergeCell ref="A121:D121"/>
    <mergeCell ref="A122:D122"/>
    <mergeCell ref="A123:D123"/>
    <mergeCell ref="A119:D119"/>
    <mergeCell ref="A118:D118"/>
    <mergeCell ref="A131:D131"/>
    <mergeCell ref="A132:D132"/>
    <mergeCell ref="A133:D133"/>
    <mergeCell ref="A134:D134"/>
    <mergeCell ref="A135:D135"/>
    <mergeCell ref="A126:D126"/>
    <mergeCell ref="A127:D127"/>
    <mergeCell ref="A128:D128"/>
    <mergeCell ref="A129:D129"/>
    <mergeCell ref="A130:D130"/>
    <mergeCell ref="A141:D141"/>
    <mergeCell ref="A142:D142"/>
    <mergeCell ref="A143:D143"/>
    <mergeCell ref="A144:D144"/>
    <mergeCell ref="A145:D145"/>
    <mergeCell ref="A136:D136"/>
    <mergeCell ref="A137:D137"/>
    <mergeCell ref="A138:D138"/>
    <mergeCell ref="A139:D139"/>
    <mergeCell ref="A140:D140"/>
    <mergeCell ref="A151:D151"/>
    <mergeCell ref="A152:D152"/>
    <mergeCell ref="A153:D153"/>
    <mergeCell ref="A154:D154"/>
    <mergeCell ref="A155:D155"/>
    <mergeCell ref="A146:D146"/>
    <mergeCell ref="A147:D147"/>
    <mergeCell ref="A148:D148"/>
    <mergeCell ref="A149:D149"/>
    <mergeCell ref="A150:D150"/>
    <mergeCell ref="A161:D161"/>
    <mergeCell ref="A162:D162"/>
    <mergeCell ref="A163:D163"/>
    <mergeCell ref="A164:D164"/>
    <mergeCell ref="A169:D169"/>
    <mergeCell ref="A156:D156"/>
    <mergeCell ref="A157:D157"/>
    <mergeCell ref="A158:D158"/>
    <mergeCell ref="A159:D159"/>
    <mergeCell ref="A160:D160"/>
    <mergeCell ref="A165:D165"/>
    <mergeCell ref="A166:D166"/>
    <mergeCell ref="A167:D167"/>
    <mergeCell ref="A168:D168"/>
    <mergeCell ref="A175:D175"/>
    <mergeCell ref="A181:D181"/>
    <mergeCell ref="A182:D182"/>
    <mergeCell ref="A183:D183"/>
    <mergeCell ref="A184:D184"/>
    <mergeCell ref="A170:D170"/>
    <mergeCell ref="A171:D171"/>
    <mergeCell ref="A172:D172"/>
    <mergeCell ref="A173:D173"/>
    <mergeCell ref="A174:D174"/>
    <mergeCell ref="A176:D176"/>
    <mergeCell ref="A177:D177"/>
    <mergeCell ref="A178:D178"/>
    <mergeCell ref="A179:D179"/>
    <mergeCell ref="A180:D180"/>
    <mergeCell ref="A192:D192"/>
    <mergeCell ref="A203:D203"/>
    <mergeCell ref="A204:D204"/>
    <mergeCell ref="A205:D205"/>
    <mergeCell ref="A206:D206"/>
    <mergeCell ref="A185:D185"/>
    <mergeCell ref="A188:D188"/>
    <mergeCell ref="A189:D189"/>
    <mergeCell ref="A190:D190"/>
    <mergeCell ref="A191:D191"/>
    <mergeCell ref="A196:D196"/>
    <mergeCell ref="A198:D198"/>
    <mergeCell ref="A199:D199"/>
    <mergeCell ref="A193:D193"/>
    <mergeCell ref="A194:D194"/>
    <mergeCell ref="A195:D195"/>
    <mergeCell ref="A197:D197"/>
    <mergeCell ref="A200:D200"/>
    <mergeCell ref="A201:D201"/>
    <mergeCell ref="A202:D202"/>
    <mergeCell ref="A186:D186"/>
    <mergeCell ref="A187:D187"/>
    <mergeCell ref="A207:D207"/>
    <mergeCell ref="A208:D208"/>
    <mergeCell ref="A209:D209"/>
    <mergeCell ref="A210:D210"/>
    <mergeCell ref="A211:D211"/>
    <mergeCell ref="A226:D226"/>
    <mergeCell ref="A227:D227"/>
    <mergeCell ref="A228:D228"/>
    <mergeCell ref="A229:D229"/>
    <mergeCell ref="A217:D217"/>
    <mergeCell ref="A222:D222"/>
    <mergeCell ref="A223:D223"/>
    <mergeCell ref="A224:D224"/>
    <mergeCell ref="A225:D225"/>
    <mergeCell ref="A218:D218"/>
    <mergeCell ref="A239:D239"/>
    <mergeCell ref="A231:D231"/>
    <mergeCell ref="A232:D232"/>
    <mergeCell ref="A233:D233"/>
    <mergeCell ref="A212:D212"/>
    <mergeCell ref="A213:D213"/>
    <mergeCell ref="A214:D214"/>
    <mergeCell ref="A215:D215"/>
    <mergeCell ref="A216:D216"/>
    <mergeCell ref="A230:D230"/>
    <mergeCell ref="A234:D234"/>
    <mergeCell ref="A235:D235"/>
    <mergeCell ref="A240:D240"/>
    <mergeCell ref="A219:D219"/>
    <mergeCell ref="A220:D220"/>
    <mergeCell ref="A221:D221"/>
    <mergeCell ref="A256:D256"/>
    <mergeCell ref="A257:D257"/>
    <mergeCell ref="A251:D251"/>
    <mergeCell ref="A252:D252"/>
    <mergeCell ref="A253:D253"/>
    <mergeCell ref="A254:D254"/>
    <mergeCell ref="A255:D255"/>
    <mergeCell ref="A246:D246"/>
    <mergeCell ref="A247:D247"/>
    <mergeCell ref="A248:D248"/>
    <mergeCell ref="A249:D249"/>
    <mergeCell ref="A250:D250"/>
    <mergeCell ref="A241:D241"/>
    <mergeCell ref="A242:D242"/>
    <mergeCell ref="A243:D243"/>
    <mergeCell ref="A244:D244"/>
    <mergeCell ref="A245:D245"/>
    <mergeCell ref="A236:D236"/>
    <mergeCell ref="A237:D237"/>
    <mergeCell ref="A238:D238"/>
  </mergeCells>
  <phoneticPr fontId="2" type="noConversion"/>
  <pageMargins left="0.74803149606299213" right="0" top="3.937007874015748E-2" bottom="3.937007874015748E-2" header="0.51181102362204722" footer="0.51181102362204722"/>
  <pageSetup paperSize="9" scale="75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расходы</vt:lpstr>
      <vt:lpstr>'2021 расходы'!Область_печати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2022-04-29T10:35:52Z</cp:lastPrinted>
  <dcterms:created xsi:type="dcterms:W3CDTF">2013-03-01T11:11:36Z</dcterms:created>
  <dcterms:modified xsi:type="dcterms:W3CDTF">2022-04-29T10:35:53Z</dcterms:modified>
</cp:coreProperties>
</file>