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5" i="1" l="1"/>
  <c r="F51" i="1"/>
  <c r="F69" i="1"/>
  <c r="F85" i="1"/>
  <c r="F53" i="1"/>
  <c r="F70" i="1"/>
  <c r="F17" i="1"/>
  <c r="F49" i="1"/>
  <c r="F27" i="1"/>
  <c r="F23" i="1"/>
  <c r="F18" i="1"/>
  <c r="F54" i="1"/>
  <c r="F84" i="1" l="1"/>
  <c r="F89" i="1" s="1"/>
  <c r="F82" i="1"/>
  <c r="F81" i="1" s="1"/>
  <c r="F78" i="1"/>
  <c r="F67" i="1"/>
  <c r="F66" i="1" s="1"/>
  <c r="F61" i="1"/>
  <c r="F59" i="1"/>
  <c r="F46" i="1"/>
  <c r="F43" i="1"/>
  <c r="F42" i="1" s="1"/>
  <c r="F39" i="1"/>
  <c r="F38" i="1" s="1"/>
  <c r="F22" i="1"/>
</calcChain>
</file>

<file path=xl/sharedStrings.xml><?xml version="1.0" encoding="utf-8"?>
<sst xmlns="http://schemas.openxmlformats.org/spreadsheetml/2006/main" count="354" uniqueCount="119">
  <si>
    <t>Приложение № 2  к  постановлению Администрации</t>
  </si>
  <si>
    <t xml:space="preserve">                                                                                      от __2012 № __                                        </t>
  </si>
  <si>
    <t xml:space="preserve">             </t>
  </si>
  <si>
    <t>Наименование показателя</t>
  </si>
  <si>
    <t>Коды</t>
  </si>
  <si>
    <t>Исполнено за</t>
  </si>
  <si>
    <t>Структура</t>
  </si>
  <si>
    <t>расходов</t>
  </si>
  <si>
    <t>Целевая</t>
  </si>
  <si>
    <t>статья</t>
  </si>
  <si>
    <t xml:space="preserve">Вид </t>
  </si>
  <si>
    <t>расхода</t>
  </si>
  <si>
    <t>Общегосударственные вопросы</t>
  </si>
  <si>
    <t>Культура</t>
  </si>
  <si>
    <t>Кинематография</t>
  </si>
  <si>
    <t>Пенсионное обеспечение</t>
  </si>
  <si>
    <t>ВСЕГО РАСХОДОВ</t>
  </si>
  <si>
    <t>000</t>
  </si>
  <si>
    <t>121</t>
  </si>
  <si>
    <t>244</t>
  </si>
  <si>
    <t>Жилищное хозяйство</t>
  </si>
  <si>
    <t>129</t>
  </si>
  <si>
    <t>0000000000</t>
  </si>
  <si>
    <t xml:space="preserve">                                                                                                                                                                (рублей)                                                                           </t>
  </si>
  <si>
    <t>раздел, подраздел</t>
  </si>
  <si>
    <t>Фонд оплаты труда государственных (муниципальных) органов</t>
  </si>
  <si>
    <t>656</t>
  </si>
  <si>
    <t>0102</t>
  </si>
  <si>
    <t>4300102030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</si>
  <si>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</si>
  <si>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</si>
  <si>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4300102040</t>
  </si>
  <si>
    <t>Иные выплаты персоналу государственных (муниципальных) органов, за исключением фонда оплаты труда</t>
  </si>
  <si>
    <t>122</t>
  </si>
  <si>
    <t>Иные межбюджетные трансферты</t>
  </si>
  <si>
    <t>4300189240</t>
  </si>
  <si>
    <t>540</t>
  </si>
  <si>
    <t>Прочая закупка товаров, работ и услуг</t>
  </si>
  <si>
    <t>0113</t>
  </si>
  <si>
    <t>4300102400</t>
  </si>
  <si>
    <t>Уплата налога на имущество организаций и земельного налога</t>
  </si>
  <si>
    <t>851</t>
  </si>
  <si>
    <t>Фонд оплаты труда учреждений</t>
  </si>
  <si>
    <t>4900100590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</si>
  <si>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</si>
  <si>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</si>
  <si>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</si>
  <si>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</si>
  <si>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</si>
  <si>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</si>
  <si>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0203</t>
  </si>
  <si>
    <t>4300151180</t>
  </si>
  <si>
    <t>0309</t>
  </si>
  <si>
    <t>4200199990</t>
  </si>
  <si>
    <t>0401</t>
  </si>
  <si>
    <t>0409</t>
  </si>
  <si>
    <t>4500199990</t>
  </si>
  <si>
    <t>0501</t>
  </si>
  <si>
    <t>4600199990</t>
  </si>
  <si>
    <t>4600299990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</si>
  <si>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</si>
  <si>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4700199990</t>
  </si>
  <si>
    <t>811</t>
  </si>
  <si>
    <t>0502</t>
  </si>
  <si>
    <t>4000189020</t>
  </si>
  <si>
    <t>0503</t>
  </si>
  <si>
    <t>4700299990</t>
  </si>
  <si>
    <t>4700399990</t>
  </si>
  <si>
    <t>0605</t>
  </si>
  <si>
    <t>4700184290</t>
  </si>
  <si>
    <t>0801</t>
  </si>
  <si>
    <t>4100100590</t>
  </si>
  <si>
    <t>Уплата иных платежей</t>
  </si>
  <si>
    <t>853</t>
  </si>
  <si>
    <t>0802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</si>
  <si>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</si>
  <si>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</si>
  <si>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</si>
  <si>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1101</t>
  </si>
  <si>
    <t>4800100590</t>
  </si>
  <si>
    <t>0100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</si>
  <si>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</si>
  <si>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</si>
  <si>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</si>
  <si>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</si>
  <si>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НАЦИОНАЛЬНАЯ ОБОРОНА</t>
  </si>
  <si>
    <t>0200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</si>
  <si>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</si>
  <si>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</si>
  <si>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0300</t>
  </si>
  <si>
    <t>0400</t>
  </si>
  <si>
    <t>Общеэкономические вопросы</t>
  </si>
  <si>
    <t>НАЦИОНАЛЬНАЯ ЭКОНОМИКА</t>
  </si>
  <si>
    <t>Дорожное хозяйство (дорожные фонды)</t>
  </si>
  <si>
    <t>ЖИЛИЩНО-КОММУНАЛЬНОЕ ХОЗЯЙСТВО</t>
  </si>
  <si>
    <t>0500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</si>
  <si>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</si>
  <si>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</si>
  <si>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</si>
  <si>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</si>
  <si>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0600</t>
  </si>
  <si>
    <t>КУЛЬТУРА, КИНЕМАТОГРАФИЯ</t>
  </si>
  <si>
    <t>0800</t>
  </si>
  <si>
    <t>СОЦИАЛЬНАЯ ПОЛИТИКА</t>
  </si>
  <si>
    <t>1000</t>
  </si>
  <si>
    <t>Физическая культура</t>
  </si>
  <si>
    <t>ФИЗИЧЕСКАЯ КУЛЬТУРА И СПОРТ</t>
  </si>
  <si>
    <t>1100</t>
  </si>
  <si>
    <t>Исполнение бюджета  по расходам</t>
  </si>
  <si>
    <r>
      <t>сельского поселения Зайцева Речка от 16</t>
    </r>
    <r>
      <rPr>
        <u/>
        <sz val="10"/>
        <color indexed="8"/>
        <rFont val="Times New Roman"/>
        <family val="1"/>
        <charset val="204"/>
      </rPr>
      <t>.08.2019 № 163</t>
    </r>
  </si>
  <si>
    <t xml:space="preserve"> бюджета  сельского поселения Зайцева речка за 2 кв. 2019 года</t>
  </si>
  <si>
    <t>2 кв. 2019 года</t>
  </si>
  <si>
    <t>850</t>
  </si>
  <si>
    <t>4000189090</t>
  </si>
  <si>
    <t>112</t>
  </si>
  <si>
    <t>0410</t>
  </si>
  <si>
    <t>3000120070</t>
  </si>
  <si>
    <t>Иные выплаты персоналу учреждений, за исключением фонда оплаты труда</t>
  </si>
  <si>
    <t>Связь и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</si>
</sst>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4" fontId="0" fillId="0" borderId="0" xfId="0" applyNumberFormat="1"/>
    <xf numFmtId="0" fontId="0" fillId="2" borderId="0" xfId="0" applyFill="1"/>
    <xf numFmtId="0" fontId="2" fillId="0" borderId="0" xfId="0" applyFont="1" applyAlignment="1">
      <alignment vertical="center" wrapText="1" shrinkToFit="1"/>
    </xf>
    <xf numFmtId="0" fontId="6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49" fontId="11" fillId="0" borderId="13" xfId="1" applyNumberFormat="1" applyFont="1" applyBorder="1" applyAlignment="1">
      <alignment horizontal="center"/>
    </xf>
    <xf numFmtId="4" fontId="11" fillId="0" borderId="13" xfId="1" applyNumberFormat="1" applyFont="1" applyBorder="1" applyAlignment="1">
      <alignment horizontal="right" shrinkToFi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right" vertical="center" wrapText="1"/>
    </xf>
    <xf numFmtId="0" fontId="11" fillId="0" borderId="13" xfId="1" applyNumberFormat="1" applyFont="1" applyBorder="1" applyAlignment="1">
      <alignment horizontal="left" wrapText="1"/>
    </xf>
    <xf numFmtId="0" fontId="8" fillId="2" borderId="13" xfId="0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4" fontId="9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4" fillId="2" borderId="7" xfId="0" applyFont="1" applyFill="1" applyBorder="1" applyAlignment="1">
      <alignment vertical="center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3" xfId="5"/>
    <cellStyle name="Обычный 2 3 2" xfId="6"/>
    <cellStyle name="Обычный 2 4" xfId="2"/>
    <cellStyle name="Обычн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84" workbookViewId="0">
      <selection activeCell="A99" sqref="A99"/>
    </sheetView>
  </sheetViews>
  <sheetFormatPr defaultRowHeight="14.4" x14ac:dyDescent="0.3"/>
  <cols>
    <col min="1" max="1" width="38.6640625" customWidth="1"/>
    <col min="2" max="2" width="8" customWidth="1"/>
    <col min="3" max="3" width="5" customWidth="1"/>
    <col min="4" max="4" width="11.109375" customWidth="1"/>
    <col min="5" max="5" width="6.88671875" customWidth="1"/>
    <col min="6" max="6" width="12.5546875" style="2" customWidth="1"/>
    <col min="7" max="7" width="11.44140625" bestFit="1" customWidth="1"/>
    <col min="8" max="8" width="12.44140625" bestFit="1" customWidth="1"/>
  </cols>
  <sheetData>
    <row r="1" spans="1:6" ht="18" x14ac:dyDescent="0.3">
      <c r="A1" s="10"/>
      <c r="B1" s="2"/>
      <c r="C1" s="2"/>
      <c r="D1" s="2"/>
      <c r="E1" s="2"/>
    </row>
    <row r="2" spans="1:6" x14ac:dyDescent="0.3">
      <c r="A2" s="34" t="s">
        <v>0</v>
      </c>
      <c r="B2" s="34"/>
      <c r="C2" s="34"/>
      <c r="D2" s="34"/>
      <c r="E2" s="34"/>
      <c r="F2" s="34"/>
    </row>
    <row r="3" spans="1:6" x14ac:dyDescent="0.3">
      <c r="A3" s="34" t="s">
        <v>109</v>
      </c>
      <c r="B3" s="34"/>
      <c r="C3" s="34"/>
      <c r="D3" s="34"/>
      <c r="E3" s="34"/>
      <c r="F3" s="34"/>
    </row>
    <row r="4" spans="1:6" ht="15.6" hidden="1" x14ac:dyDescent="0.3">
      <c r="A4" s="18" t="s">
        <v>1</v>
      </c>
      <c r="B4" s="19"/>
      <c r="C4" s="19"/>
      <c r="D4" s="19"/>
      <c r="E4" s="19"/>
      <c r="F4" s="19"/>
    </row>
    <row r="5" spans="1:6" ht="15.6" hidden="1" x14ac:dyDescent="0.3">
      <c r="A5" s="18" t="s">
        <v>2</v>
      </c>
      <c r="B5" s="19"/>
      <c r="C5" s="19"/>
      <c r="D5" s="19"/>
      <c r="E5" s="19"/>
      <c r="F5" s="19"/>
    </row>
    <row r="6" spans="1:6" ht="15.6" x14ac:dyDescent="0.3">
      <c r="A6" s="45" t="s">
        <v>108</v>
      </c>
      <c r="B6" s="45"/>
      <c r="C6" s="45"/>
      <c r="D6" s="45"/>
      <c r="E6" s="45"/>
      <c r="F6" s="45"/>
    </row>
    <row r="7" spans="1:6" ht="15.6" x14ac:dyDescent="0.3">
      <c r="A7" s="45" t="s">
        <v>110</v>
      </c>
      <c r="B7" s="45"/>
      <c r="C7" s="45"/>
      <c r="D7" s="45"/>
      <c r="E7" s="45"/>
      <c r="F7" s="45"/>
    </row>
    <row r="8" spans="1:6" ht="15" thickBot="1" x14ac:dyDescent="0.35">
      <c r="A8" s="52" t="s">
        <v>23</v>
      </c>
      <c r="B8" s="52"/>
      <c r="C8" s="52"/>
      <c r="D8" s="52"/>
      <c r="E8" s="52"/>
      <c r="F8" s="52"/>
    </row>
    <row r="9" spans="1:6" ht="21" customHeight="1" x14ac:dyDescent="0.3">
      <c r="A9" s="35" t="s">
        <v>3</v>
      </c>
      <c r="B9" s="37" t="s">
        <v>4</v>
      </c>
      <c r="C9" s="38"/>
      <c r="D9" s="38"/>
      <c r="E9" s="39"/>
      <c r="F9" s="35" t="s">
        <v>5</v>
      </c>
    </row>
    <row r="10" spans="1:6" ht="3.75" hidden="1" customHeight="1" x14ac:dyDescent="0.3">
      <c r="A10" s="36"/>
      <c r="B10" s="40"/>
      <c r="C10" s="41"/>
      <c r="D10" s="41"/>
      <c r="E10" s="42"/>
      <c r="F10" s="36"/>
    </row>
    <row r="11" spans="1:6" ht="3.75" customHeight="1" x14ac:dyDescent="0.3">
      <c r="A11" s="36"/>
      <c r="B11" s="40"/>
      <c r="C11" s="41"/>
      <c r="D11" s="41"/>
      <c r="E11" s="42"/>
      <c r="F11" s="36"/>
    </row>
    <row r="12" spans="1:6" ht="23.25" customHeight="1" x14ac:dyDescent="0.3">
      <c r="A12" s="11"/>
      <c r="B12" s="46"/>
      <c r="C12" s="47"/>
      <c r="D12" s="47"/>
      <c r="E12" s="48"/>
      <c r="F12" s="17" t="s">
        <v>111</v>
      </c>
    </row>
    <row r="13" spans="1:6" ht="0.75" customHeight="1" thickBot="1" x14ac:dyDescent="0.35">
      <c r="A13" s="11"/>
      <c r="B13" s="49"/>
      <c r="C13" s="50"/>
      <c r="D13" s="50"/>
      <c r="E13" s="51"/>
      <c r="F13" s="5"/>
    </row>
    <row r="14" spans="1:6" ht="15" customHeight="1" x14ac:dyDescent="0.3">
      <c r="A14" s="11"/>
      <c r="B14" s="8" t="s">
        <v>6</v>
      </c>
      <c r="C14" s="43" t="s">
        <v>24</v>
      </c>
      <c r="D14" s="8" t="s">
        <v>8</v>
      </c>
      <c r="E14" s="8" t="s">
        <v>10</v>
      </c>
      <c r="F14" s="5"/>
    </row>
    <row r="15" spans="1:6" ht="30" customHeight="1" thickBot="1" x14ac:dyDescent="0.35">
      <c r="A15" s="12"/>
      <c r="B15" s="13" t="s">
        <v>7</v>
      </c>
      <c r="C15" s="44"/>
      <c r="D15" s="13" t="s">
        <v>9</v>
      </c>
      <c r="E15" s="13" t="s">
        <v>11</v>
      </c>
      <c r="F15" s="6"/>
    </row>
    <row r="16" spans="1:6" ht="15" thickBot="1" x14ac:dyDescent="0.35">
      <c r="A16" s="14">
        <v>1</v>
      </c>
      <c r="B16" s="15"/>
      <c r="C16" s="15">
        <v>2</v>
      </c>
      <c r="D16" s="15">
        <v>4</v>
      </c>
      <c r="E16" s="5">
        <v>5</v>
      </c>
      <c r="F16" s="7"/>
    </row>
    <row r="17" spans="1:7" ht="23.25" customHeight="1" x14ac:dyDescent="0.3">
      <c r="A17" s="22" t="s">
        <v>12</v>
      </c>
      <c r="B17" s="23">
        <v>656</v>
      </c>
      <c r="C17" s="24" t="s">
        <v>80</v>
      </c>
      <c r="D17" s="25" t="s">
        <v>22</v>
      </c>
      <c r="E17" s="16" t="s">
        <v>17</v>
      </c>
      <c r="F17" s="9">
        <f>F18+F22+F27</f>
        <v>7943860.1799999997</v>
      </c>
      <c r="G17" s="1"/>
    </row>
    <row r="18" spans="1:7" ht="45.75" customHeight="1" x14ac:dyDescent="0.3">
      <c r="A18" s="27" t="s">
        <v>81</v>
      </c>
      <c r="B18" s="27">
        <v>656</v>
      </c>
      <c r="C18" s="32" t="s">
        <v>27</v>
      </c>
      <c r="D18" s="32" t="s">
        <v>22</v>
      </c>
      <c r="E18" s="32" t="s">
        <v>17</v>
      </c>
      <c r="F18" s="31">
        <f>F19+F21+F20</f>
        <v>818017.08000000007</v>
      </c>
      <c r="G18" s="1"/>
    </row>
    <row r="19" spans="1:7" s="2" customFormat="1" ht="30.75" customHeight="1" x14ac:dyDescent="0.3">
      <c r="A19" s="26" t="s">
        <v>25</v>
      </c>
      <c r="B19" s="20" t="s">
        <v>26</v>
      </c>
      <c r="C19" s="20" t="s">
        <v>27</v>
      </c>
      <c r="D19" s="20" t="s">
        <v>28</v>
      </c>
      <c r="E19" s="20" t="s">
        <v>18</v>
      </c>
      <c r="F19" s="21">
        <v>634470.27</v>
      </c>
    </row>
    <row r="20" spans="1:7" s="2" customFormat="1" ht="40.799999999999997" customHeight="1" x14ac:dyDescent="0.3">
      <c r="A20" s="26" t="s">
        <v>32</v>
      </c>
      <c r="B20" s="20" t="s">
        <v>26</v>
      </c>
      <c r="C20" s="20" t="s">
        <v>27</v>
      </c>
      <c r="D20" s="20" t="s">
        <v>28</v>
      </c>
      <c r="E20" s="20" t="s">
        <v>33</v>
      </c>
      <c r="F20" s="21">
        <v>1200</v>
      </c>
    </row>
    <row r="21" spans="1:7" s="2" customFormat="1" ht="39" customHeight="1" x14ac:dyDescent="0.3">
      <c r="A21" s="26" t="s">
        <v>29</v>
      </c>
      <c r="B21" s="20" t="s">
        <v>26</v>
      </c>
      <c r="C21" s="20" t="s">
        <v>27</v>
      </c>
      <c r="D21" s="20" t="s">
        <v>28</v>
      </c>
      <c r="E21" s="20" t="s">
        <v>21</v>
      </c>
      <c r="F21" s="21">
        <v>182346.81</v>
      </c>
    </row>
    <row r="22" spans="1:7" ht="53.25" customHeight="1" x14ac:dyDescent="0.3">
      <c r="A22" s="27" t="s">
        <v>82</v>
      </c>
      <c r="B22" s="27">
        <v>656</v>
      </c>
      <c r="C22" s="32" t="s">
        <v>30</v>
      </c>
      <c r="D22" s="32" t="s">
        <v>22</v>
      </c>
      <c r="E22" s="32" t="s">
        <v>17</v>
      </c>
      <c r="F22" s="31">
        <f>SUM(F23:F26)</f>
        <v>2974863.48</v>
      </c>
      <c r="G22" s="1"/>
    </row>
    <row r="23" spans="1:7" s="2" customFormat="1" ht="24.75" customHeight="1" x14ac:dyDescent="0.3">
      <c r="A23" s="26" t="s">
        <v>25</v>
      </c>
      <c r="B23" s="20" t="s">
        <v>26</v>
      </c>
      <c r="C23" s="20" t="s">
        <v>30</v>
      </c>
      <c r="D23" s="20" t="s">
        <v>31</v>
      </c>
      <c r="E23" s="20" t="s">
        <v>18</v>
      </c>
      <c r="F23" s="21">
        <f>1913319.96+17926.29</f>
        <v>1931246.25</v>
      </c>
    </row>
    <row r="24" spans="1:7" s="2" customFormat="1" ht="36.75" customHeight="1" x14ac:dyDescent="0.3">
      <c r="A24" s="26" t="s">
        <v>32</v>
      </c>
      <c r="B24" s="20" t="s">
        <v>26</v>
      </c>
      <c r="C24" s="20" t="s">
        <v>30</v>
      </c>
      <c r="D24" s="20" t="s">
        <v>31</v>
      </c>
      <c r="E24" s="20" t="s">
        <v>33</v>
      </c>
      <c r="F24" s="21">
        <v>68146</v>
      </c>
    </row>
    <row r="25" spans="1:7" s="2" customFormat="1" ht="39.6" customHeight="1" x14ac:dyDescent="0.3">
      <c r="A25" s="26" t="s">
        <v>29</v>
      </c>
      <c r="B25" s="20" t="s">
        <v>26</v>
      </c>
      <c r="C25" s="20" t="s">
        <v>30</v>
      </c>
      <c r="D25" s="20" t="s">
        <v>31</v>
      </c>
      <c r="E25" s="20" t="s">
        <v>21</v>
      </c>
      <c r="F25" s="21">
        <v>560671.23</v>
      </c>
    </row>
    <row r="26" spans="1:7" s="2" customFormat="1" ht="15" customHeight="1" x14ac:dyDescent="0.3">
      <c r="A26" s="26" t="s">
        <v>34</v>
      </c>
      <c r="B26" s="20" t="s">
        <v>26</v>
      </c>
      <c r="C26" s="20" t="s">
        <v>30</v>
      </c>
      <c r="D26" s="20" t="s">
        <v>35</v>
      </c>
      <c r="E26" s="20" t="s">
        <v>36</v>
      </c>
      <c r="F26" s="21">
        <v>414800</v>
      </c>
    </row>
    <row r="27" spans="1:7" ht="27" customHeight="1" x14ac:dyDescent="0.3">
      <c r="A27" s="27" t="s">
        <v>83</v>
      </c>
      <c r="B27" s="27">
        <v>656</v>
      </c>
      <c r="C27" s="32" t="s">
        <v>38</v>
      </c>
      <c r="D27" s="32" t="s">
        <v>22</v>
      </c>
      <c r="E27" s="32" t="s">
        <v>17</v>
      </c>
      <c r="F27" s="31">
        <f>F28+F29+F31+F33+F34+F35+F37+F30+F36+F32</f>
        <v>4150979.6199999992</v>
      </c>
      <c r="G27" s="1"/>
    </row>
    <row r="28" spans="1:7" s="2" customFormat="1" ht="15" customHeight="1" x14ac:dyDescent="0.3">
      <c r="A28" s="26" t="s">
        <v>37</v>
      </c>
      <c r="B28" s="20" t="s">
        <v>26</v>
      </c>
      <c r="C28" s="20" t="s">
        <v>38</v>
      </c>
      <c r="D28" s="20" t="s">
        <v>39</v>
      </c>
      <c r="E28" s="20" t="s">
        <v>19</v>
      </c>
      <c r="F28" s="21">
        <v>110665</v>
      </c>
    </row>
    <row r="29" spans="1:7" s="2" customFormat="1" ht="29.25" customHeight="1" x14ac:dyDescent="0.3">
      <c r="A29" s="26" t="s">
        <v>40</v>
      </c>
      <c r="B29" s="20" t="s">
        <v>26</v>
      </c>
      <c r="C29" s="20" t="s">
        <v>38</v>
      </c>
      <c r="D29" s="20" t="s">
        <v>39</v>
      </c>
      <c r="E29" s="20" t="s">
        <v>41</v>
      </c>
      <c r="F29" s="21">
        <v>1212</v>
      </c>
    </row>
    <row r="30" spans="1:7" s="2" customFormat="1" ht="20.399999999999999" customHeight="1" x14ac:dyDescent="0.3">
      <c r="A30" s="26" t="s">
        <v>72</v>
      </c>
      <c r="B30" s="20" t="s">
        <v>26</v>
      </c>
      <c r="C30" s="20" t="s">
        <v>38</v>
      </c>
      <c r="D30" s="20" t="s">
        <v>39</v>
      </c>
      <c r="E30" s="20" t="s">
        <v>73</v>
      </c>
      <c r="F30" s="21">
        <v>500.84</v>
      </c>
    </row>
    <row r="31" spans="1:7" s="2" customFormat="1" ht="21" customHeight="1" x14ac:dyDescent="0.3">
      <c r="A31" s="26" t="s">
        <v>42</v>
      </c>
      <c r="B31" s="20" t="s">
        <v>26</v>
      </c>
      <c r="C31" s="20" t="s">
        <v>38</v>
      </c>
      <c r="D31" s="20" t="s">
        <v>43</v>
      </c>
      <c r="E31" s="20" t="s">
        <v>44</v>
      </c>
      <c r="F31" s="21">
        <v>1828674.98</v>
      </c>
    </row>
    <row r="32" spans="1:7" s="2" customFormat="1" ht="21" customHeight="1" x14ac:dyDescent="0.3">
      <c r="A32" s="26" t="s">
        <v>42</v>
      </c>
      <c r="B32" s="20" t="s">
        <v>26</v>
      </c>
      <c r="C32" s="20" t="s">
        <v>38</v>
      </c>
      <c r="D32" s="20" t="s">
        <v>43</v>
      </c>
      <c r="E32" s="20" t="s">
        <v>114</v>
      </c>
      <c r="F32" s="21">
        <v>127168</v>
      </c>
    </row>
    <row r="33" spans="1:7" s="2" customFormat="1" ht="38.4" customHeight="1" x14ac:dyDescent="0.3">
      <c r="A33" s="26" t="s">
        <v>45</v>
      </c>
      <c r="B33" s="20" t="s">
        <v>26</v>
      </c>
      <c r="C33" s="20" t="s">
        <v>38</v>
      </c>
      <c r="D33" s="20" t="s">
        <v>43</v>
      </c>
      <c r="E33" s="20" t="s">
        <v>46</v>
      </c>
      <c r="F33" s="21">
        <v>708755.09</v>
      </c>
    </row>
    <row r="34" spans="1:7" s="2" customFormat="1" ht="27" customHeight="1" x14ac:dyDescent="0.3">
      <c r="A34" s="26" t="s">
        <v>47</v>
      </c>
      <c r="B34" s="20" t="s">
        <v>26</v>
      </c>
      <c r="C34" s="20" t="s">
        <v>38</v>
      </c>
      <c r="D34" s="20" t="s">
        <v>43</v>
      </c>
      <c r="E34" s="20" t="s">
        <v>48</v>
      </c>
      <c r="F34" s="21">
        <v>176184.99</v>
      </c>
    </row>
    <row r="35" spans="1:7" s="2" customFormat="1" ht="17.25" customHeight="1" x14ac:dyDescent="0.3">
      <c r="A35" s="26" t="s">
        <v>37</v>
      </c>
      <c r="B35" s="20" t="s">
        <v>26</v>
      </c>
      <c r="C35" s="20" t="s">
        <v>38</v>
      </c>
      <c r="D35" s="20" t="s">
        <v>43</v>
      </c>
      <c r="E35" s="20" t="s">
        <v>19</v>
      </c>
      <c r="F35" s="21">
        <v>1179477.67</v>
      </c>
    </row>
    <row r="36" spans="1:7" s="2" customFormat="1" ht="17.25" customHeight="1" x14ac:dyDescent="0.3">
      <c r="A36" s="26" t="s">
        <v>37</v>
      </c>
      <c r="B36" s="20" t="s">
        <v>26</v>
      </c>
      <c r="C36" s="20" t="s">
        <v>38</v>
      </c>
      <c r="D36" s="20" t="s">
        <v>43</v>
      </c>
      <c r="E36" s="20" t="s">
        <v>77</v>
      </c>
      <c r="F36" s="21">
        <v>10000</v>
      </c>
    </row>
    <row r="37" spans="1:7" s="2" customFormat="1" ht="17.25" customHeight="1" x14ac:dyDescent="0.3">
      <c r="A37" s="26" t="s">
        <v>49</v>
      </c>
      <c r="B37" s="20" t="s">
        <v>26</v>
      </c>
      <c r="C37" s="20" t="s">
        <v>38</v>
      </c>
      <c r="D37" s="20" t="s">
        <v>43</v>
      </c>
      <c r="E37" s="20" t="s">
        <v>112</v>
      </c>
      <c r="F37" s="21">
        <v>8341.0499999999993</v>
      </c>
    </row>
    <row r="38" spans="1:7" ht="27" customHeight="1" x14ac:dyDescent="0.3">
      <c r="A38" s="27" t="s">
        <v>85</v>
      </c>
      <c r="B38" s="27">
        <v>656</v>
      </c>
      <c r="C38" s="32" t="s">
        <v>86</v>
      </c>
      <c r="D38" s="32" t="s">
        <v>22</v>
      </c>
      <c r="E38" s="32" t="s">
        <v>17</v>
      </c>
      <c r="F38" s="31">
        <f>F39</f>
        <v>91250.83</v>
      </c>
      <c r="G38" s="1"/>
    </row>
    <row r="39" spans="1:7" ht="27" customHeight="1" x14ac:dyDescent="0.3">
      <c r="A39" s="27" t="s">
        <v>84</v>
      </c>
      <c r="B39" s="27">
        <v>656</v>
      </c>
      <c r="C39" s="32" t="s">
        <v>50</v>
      </c>
      <c r="D39" s="32" t="s">
        <v>22</v>
      </c>
      <c r="E39" s="32" t="s">
        <v>17</v>
      </c>
      <c r="F39" s="31">
        <f>SUM(F40:F41)</f>
        <v>91250.83</v>
      </c>
      <c r="G39" s="1"/>
    </row>
    <row r="40" spans="1:7" s="2" customFormat="1" ht="33" customHeight="1" x14ac:dyDescent="0.3">
      <c r="A40" s="26" t="s">
        <v>25</v>
      </c>
      <c r="B40" s="20" t="s">
        <v>26</v>
      </c>
      <c r="C40" s="20" t="s">
        <v>50</v>
      </c>
      <c r="D40" s="20" t="s">
        <v>51</v>
      </c>
      <c r="E40" s="20" t="s">
        <v>18</v>
      </c>
      <c r="F40" s="21">
        <v>71645.39</v>
      </c>
    </row>
    <row r="41" spans="1:7" s="2" customFormat="1" ht="40.799999999999997" customHeight="1" x14ac:dyDescent="0.3">
      <c r="A41" s="26" t="s">
        <v>29</v>
      </c>
      <c r="B41" s="20" t="s">
        <v>26</v>
      </c>
      <c r="C41" s="20" t="s">
        <v>50</v>
      </c>
      <c r="D41" s="20" t="s">
        <v>51</v>
      </c>
      <c r="E41" s="20" t="s">
        <v>21</v>
      </c>
      <c r="F41" s="21">
        <v>19605.439999999999</v>
      </c>
    </row>
    <row r="42" spans="1:7" ht="27" customHeight="1" x14ac:dyDescent="0.3">
      <c r="A42" s="27" t="s">
        <v>88</v>
      </c>
      <c r="B42" s="27">
        <v>656</v>
      </c>
      <c r="C42" s="32" t="s">
        <v>89</v>
      </c>
      <c r="D42" s="32" t="s">
        <v>22</v>
      </c>
      <c r="E42" s="32" t="s">
        <v>17</v>
      </c>
      <c r="F42" s="31">
        <f>F43</f>
        <v>105455.57</v>
      </c>
      <c r="G42" s="1"/>
    </row>
    <row r="43" spans="1:7" ht="45" customHeight="1" x14ac:dyDescent="0.3">
      <c r="A43" s="27" t="s">
        <v>87</v>
      </c>
      <c r="B43" s="27">
        <v>656</v>
      </c>
      <c r="C43" s="32" t="s">
        <v>52</v>
      </c>
      <c r="D43" s="32" t="s">
        <v>22</v>
      </c>
      <c r="E43" s="32" t="s">
        <v>17</v>
      </c>
      <c r="F43" s="31">
        <f>F44</f>
        <v>105455.57</v>
      </c>
      <c r="G43" s="1"/>
    </row>
    <row r="44" spans="1:7" s="2" customFormat="1" ht="16.5" customHeight="1" x14ac:dyDescent="0.3">
      <c r="A44" s="26" t="s">
        <v>37</v>
      </c>
      <c r="B44" s="20" t="s">
        <v>26</v>
      </c>
      <c r="C44" s="20" t="s">
        <v>52</v>
      </c>
      <c r="D44" s="20" t="s">
        <v>53</v>
      </c>
      <c r="E44" s="20" t="s">
        <v>19</v>
      </c>
      <c r="F44" s="21">
        <v>105455.57</v>
      </c>
    </row>
    <row r="45" spans="1:7" ht="27" customHeight="1" x14ac:dyDescent="0.3">
      <c r="A45" s="27" t="s">
        <v>92</v>
      </c>
      <c r="B45" s="27">
        <v>656</v>
      </c>
      <c r="C45" s="32" t="s">
        <v>90</v>
      </c>
      <c r="D45" s="32" t="s">
        <v>22</v>
      </c>
      <c r="E45" s="32" t="s">
        <v>17</v>
      </c>
      <c r="F45" s="31">
        <f>F46+F49+F51</f>
        <v>3589048.19</v>
      </c>
      <c r="G45" s="1"/>
    </row>
    <row r="46" spans="1:7" ht="18" customHeight="1" x14ac:dyDescent="0.3">
      <c r="A46" s="27" t="s">
        <v>91</v>
      </c>
      <c r="B46" s="27">
        <v>656</v>
      </c>
      <c r="C46" s="32" t="s">
        <v>54</v>
      </c>
      <c r="D46" s="32" t="s">
        <v>22</v>
      </c>
      <c r="E46" s="32" t="s">
        <v>17</v>
      </c>
      <c r="F46" s="31">
        <f>SUM(F47:F48)</f>
        <v>352957.87</v>
      </c>
      <c r="G46" s="1"/>
    </row>
    <row r="47" spans="1:7" s="2" customFormat="1" ht="15.75" customHeight="1" x14ac:dyDescent="0.3">
      <c r="A47" s="26" t="s">
        <v>42</v>
      </c>
      <c r="B47" s="20" t="s">
        <v>26</v>
      </c>
      <c r="C47" s="20" t="s">
        <v>54</v>
      </c>
      <c r="D47" s="20" t="s">
        <v>43</v>
      </c>
      <c r="E47" s="20" t="s">
        <v>44</v>
      </c>
      <c r="F47" s="21">
        <v>277264.63</v>
      </c>
    </row>
    <row r="48" spans="1:7" s="2" customFormat="1" ht="39" customHeight="1" x14ac:dyDescent="0.3">
      <c r="A48" s="26" t="s">
        <v>45</v>
      </c>
      <c r="B48" s="20" t="s">
        <v>26</v>
      </c>
      <c r="C48" s="20" t="s">
        <v>54</v>
      </c>
      <c r="D48" s="20" t="s">
        <v>43</v>
      </c>
      <c r="E48" s="20" t="s">
        <v>46</v>
      </c>
      <c r="F48" s="21">
        <v>75693.240000000005</v>
      </c>
    </row>
    <row r="49" spans="1:7" ht="18" customHeight="1" x14ac:dyDescent="0.3">
      <c r="A49" s="27" t="s">
        <v>93</v>
      </c>
      <c r="B49" s="27">
        <v>656</v>
      </c>
      <c r="C49" s="32" t="s">
        <v>55</v>
      </c>
      <c r="D49" s="32" t="s">
        <v>22</v>
      </c>
      <c r="E49" s="32" t="s">
        <v>17</v>
      </c>
      <c r="F49" s="31">
        <f>F50</f>
        <v>3160922.32</v>
      </c>
      <c r="G49" s="1"/>
    </row>
    <row r="50" spans="1:7" s="2" customFormat="1" ht="15" customHeight="1" x14ac:dyDescent="0.3">
      <c r="A50" s="26" t="s">
        <v>37</v>
      </c>
      <c r="B50" s="20" t="s">
        <v>26</v>
      </c>
      <c r="C50" s="20" t="s">
        <v>55</v>
      </c>
      <c r="D50" s="20" t="s">
        <v>56</v>
      </c>
      <c r="E50" s="20" t="s">
        <v>19</v>
      </c>
      <c r="F50" s="21">
        <v>3160922.32</v>
      </c>
    </row>
    <row r="51" spans="1:7" ht="18" customHeight="1" x14ac:dyDescent="0.3">
      <c r="A51" s="27" t="s">
        <v>118</v>
      </c>
      <c r="B51" s="27">
        <v>656</v>
      </c>
      <c r="C51" s="32" t="s">
        <v>115</v>
      </c>
      <c r="D51" s="32" t="s">
        <v>22</v>
      </c>
      <c r="E51" s="32" t="s">
        <v>17</v>
      </c>
      <c r="F51" s="31">
        <f>F52</f>
        <v>75168</v>
      </c>
      <c r="G51" s="1"/>
    </row>
    <row r="52" spans="1:7" s="2" customFormat="1" ht="44.4" customHeight="1" x14ac:dyDescent="0.3">
      <c r="A52" s="26" t="s">
        <v>60</v>
      </c>
      <c r="B52" s="20" t="s">
        <v>26</v>
      </c>
      <c r="C52" s="20" t="s">
        <v>115</v>
      </c>
      <c r="D52" s="20" t="s">
        <v>116</v>
      </c>
      <c r="E52" s="20" t="s">
        <v>62</v>
      </c>
      <c r="F52" s="21">
        <v>75168</v>
      </c>
    </row>
    <row r="53" spans="1:7" ht="18" customHeight="1" x14ac:dyDescent="0.3">
      <c r="A53" s="27" t="s">
        <v>94</v>
      </c>
      <c r="B53" s="27">
        <v>656</v>
      </c>
      <c r="C53" s="32" t="s">
        <v>95</v>
      </c>
      <c r="D53" s="32" t="s">
        <v>22</v>
      </c>
      <c r="E53" s="32" t="s">
        <v>17</v>
      </c>
      <c r="F53" s="31">
        <f>F54+F59+F61</f>
        <v>16275657.129999999</v>
      </c>
      <c r="G53" s="1"/>
    </row>
    <row r="54" spans="1:7" ht="18" customHeight="1" x14ac:dyDescent="0.3">
      <c r="A54" s="27" t="s">
        <v>20</v>
      </c>
      <c r="B54" s="27">
        <v>656</v>
      </c>
      <c r="C54" s="32" t="s">
        <v>57</v>
      </c>
      <c r="D54" s="32" t="s">
        <v>22</v>
      </c>
      <c r="E54" s="32" t="s">
        <v>17</v>
      </c>
      <c r="F54" s="31">
        <f>SUM(F55:F58)</f>
        <v>2571498.21</v>
      </c>
      <c r="G54" s="1"/>
    </row>
    <row r="55" spans="1:7" s="2" customFormat="1" ht="15" customHeight="1" x14ac:dyDescent="0.3">
      <c r="A55" s="26" t="s">
        <v>37</v>
      </c>
      <c r="B55" s="20" t="s">
        <v>26</v>
      </c>
      <c r="C55" s="20" t="s">
        <v>57</v>
      </c>
      <c r="D55" s="20" t="s">
        <v>58</v>
      </c>
      <c r="E55" s="20" t="s">
        <v>19</v>
      </c>
      <c r="F55" s="21">
        <v>201872.4</v>
      </c>
    </row>
    <row r="56" spans="1:7" s="2" customFormat="1" ht="15" customHeight="1" x14ac:dyDescent="0.3">
      <c r="A56" s="26" t="s">
        <v>37</v>
      </c>
      <c r="B56" s="20" t="s">
        <v>26</v>
      </c>
      <c r="C56" s="20" t="s">
        <v>57</v>
      </c>
      <c r="D56" s="20" t="s">
        <v>59</v>
      </c>
      <c r="E56" s="20" t="s">
        <v>19</v>
      </c>
      <c r="F56" s="21">
        <v>40417.800000000003</v>
      </c>
    </row>
    <row r="57" spans="1:7" s="2" customFormat="1" ht="51.75" customHeight="1" x14ac:dyDescent="0.3">
      <c r="A57" s="26" t="s">
        <v>60</v>
      </c>
      <c r="B57" s="20" t="s">
        <v>26</v>
      </c>
      <c r="C57" s="20" t="s">
        <v>57</v>
      </c>
      <c r="D57" s="20" t="s">
        <v>113</v>
      </c>
      <c r="E57" s="20" t="s">
        <v>36</v>
      </c>
      <c r="F57" s="21">
        <v>330000</v>
      </c>
    </row>
    <row r="58" spans="1:7" s="2" customFormat="1" ht="51.75" customHeight="1" x14ac:dyDescent="0.3">
      <c r="A58" s="26" t="s">
        <v>60</v>
      </c>
      <c r="B58" s="20" t="s">
        <v>26</v>
      </c>
      <c r="C58" s="20" t="s">
        <v>57</v>
      </c>
      <c r="D58" s="20" t="s">
        <v>61</v>
      </c>
      <c r="E58" s="20" t="s">
        <v>62</v>
      </c>
      <c r="F58" s="21">
        <v>1999208.01</v>
      </c>
    </row>
    <row r="59" spans="1:7" ht="18" customHeight="1" x14ac:dyDescent="0.3">
      <c r="A59" s="27" t="s">
        <v>96</v>
      </c>
      <c r="B59" s="27">
        <v>656</v>
      </c>
      <c r="C59" s="32" t="s">
        <v>63</v>
      </c>
      <c r="D59" s="32" t="s">
        <v>22</v>
      </c>
      <c r="E59" s="32" t="s">
        <v>17</v>
      </c>
      <c r="F59" s="31">
        <f>F60</f>
        <v>12885148.49</v>
      </c>
      <c r="G59" s="1"/>
    </row>
    <row r="60" spans="1:7" s="2" customFormat="1" ht="17.25" customHeight="1" x14ac:dyDescent="0.3">
      <c r="A60" s="26" t="s">
        <v>34</v>
      </c>
      <c r="B60" s="20" t="s">
        <v>26</v>
      </c>
      <c r="C60" s="20" t="s">
        <v>63</v>
      </c>
      <c r="D60" s="20" t="s">
        <v>64</v>
      </c>
      <c r="E60" s="20" t="s">
        <v>36</v>
      </c>
      <c r="F60" s="21">
        <v>12885148.49</v>
      </c>
    </row>
    <row r="61" spans="1:7" ht="18" customHeight="1" x14ac:dyDescent="0.3">
      <c r="A61" s="27" t="s">
        <v>97</v>
      </c>
      <c r="B61" s="27">
        <v>656</v>
      </c>
      <c r="C61" s="32" t="s">
        <v>65</v>
      </c>
      <c r="D61" s="32" t="s">
        <v>22</v>
      </c>
      <c r="E61" s="32" t="s">
        <v>17</v>
      </c>
      <c r="F61" s="31">
        <f>SUM(F62:F65)</f>
        <v>819010.43</v>
      </c>
      <c r="G61" s="1"/>
    </row>
    <row r="62" spans="1:7" s="2" customFormat="1" ht="17.25" customHeight="1" x14ac:dyDescent="0.3">
      <c r="A62" s="26" t="s">
        <v>37</v>
      </c>
      <c r="B62" s="20" t="s">
        <v>26</v>
      </c>
      <c r="C62" s="20" t="s">
        <v>65</v>
      </c>
      <c r="D62" s="20" t="s">
        <v>58</v>
      </c>
      <c r="E62" s="20" t="s">
        <v>19</v>
      </c>
      <c r="F62" s="21">
        <v>274015.84999999998</v>
      </c>
    </row>
    <row r="63" spans="1:7" s="2" customFormat="1" ht="17.25" customHeight="1" x14ac:dyDescent="0.3">
      <c r="A63" s="26" t="s">
        <v>37</v>
      </c>
      <c r="B63" s="20" t="s">
        <v>26</v>
      </c>
      <c r="C63" s="20" t="s">
        <v>65</v>
      </c>
      <c r="D63" s="20" t="s">
        <v>61</v>
      </c>
      <c r="E63" s="20" t="s">
        <v>19</v>
      </c>
      <c r="F63" s="21">
        <v>44542.76</v>
      </c>
    </row>
    <row r="64" spans="1:7" s="2" customFormat="1" ht="17.25" customHeight="1" x14ac:dyDescent="0.3">
      <c r="A64" s="26" t="s">
        <v>37</v>
      </c>
      <c r="B64" s="20" t="s">
        <v>26</v>
      </c>
      <c r="C64" s="20" t="s">
        <v>65</v>
      </c>
      <c r="D64" s="20" t="s">
        <v>66</v>
      </c>
      <c r="E64" s="20" t="s">
        <v>19</v>
      </c>
      <c r="F64" s="21">
        <v>415546.77</v>
      </c>
    </row>
    <row r="65" spans="1:7" s="2" customFormat="1" ht="17.25" customHeight="1" x14ac:dyDescent="0.3">
      <c r="A65" s="26" t="s">
        <v>37</v>
      </c>
      <c r="B65" s="20" t="s">
        <v>26</v>
      </c>
      <c r="C65" s="20" t="s">
        <v>65</v>
      </c>
      <c r="D65" s="20" t="s">
        <v>67</v>
      </c>
      <c r="E65" s="20" t="s">
        <v>19</v>
      </c>
      <c r="F65" s="21">
        <v>84905.05</v>
      </c>
    </row>
    <row r="66" spans="1:7" ht="18" customHeight="1" x14ac:dyDescent="0.3">
      <c r="A66" s="27" t="s">
        <v>98</v>
      </c>
      <c r="B66" s="27">
        <v>656</v>
      </c>
      <c r="C66" s="32" t="s">
        <v>100</v>
      </c>
      <c r="D66" s="32" t="s">
        <v>22</v>
      </c>
      <c r="E66" s="32" t="s">
        <v>17</v>
      </c>
      <c r="F66" s="33">
        <f>F67</f>
        <v>430</v>
      </c>
      <c r="G66" s="1"/>
    </row>
    <row r="67" spans="1:7" ht="24.75" customHeight="1" x14ac:dyDescent="0.3">
      <c r="A67" s="27" t="s">
        <v>99</v>
      </c>
      <c r="B67" s="27">
        <v>656</v>
      </c>
      <c r="C67" s="32" t="s">
        <v>68</v>
      </c>
      <c r="D67" s="32" t="s">
        <v>22</v>
      </c>
      <c r="E67" s="32" t="s">
        <v>17</v>
      </c>
      <c r="F67" s="31">
        <f>F68</f>
        <v>430</v>
      </c>
      <c r="G67" s="1"/>
    </row>
    <row r="68" spans="1:7" s="2" customFormat="1" ht="17.25" customHeight="1" x14ac:dyDescent="0.3">
      <c r="A68" s="26" t="s">
        <v>37</v>
      </c>
      <c r="B68" s="20" t="s">
        <v>26</v>
      </c>
      <c r="C68" s="20" t="s">
        <v>68</v>
      </c>
      <c r="D68" s="20" t="s">
        <v>69</v>
      </c>
      <c r="E68" s="20" t="s">
        <v>19</v>
      </c>
      <c r="F68" s="21">
        <v>430</v>
      </c>
    </row>
    <row r="69" spans="1:7" ht="18" customHeight="1" x14ac:dyDescent="0.3">
      <c r="A69" s="27" t="s">
        <v>101</v>
      </c>
      <c r="B69" s="27">
        <v>656</v>
      </c>
      <c r="C69" s="32" t="s">
        <v>102</v>
      </c>
      <c r="D69" s="32" t="s">
        <v>22</v>
      </c>
      <c r="E69" s="32" t="s">
        <v>17</v>
      </c>
      <c r="F69" s="31">
        <f>F70+F78</f>
        <v>4060328.3299999996</v>
      </c>
      <c r="G69" s="1"/>
    </row>
    <row r="70" spans="1:7" ht="21" customHeight="1" x14ac:dyDescent="0.3">
      <c r="A70" s="27" t="s">
        <v>13</v>
      </c>
      <c r="B70" s="27">
        <v>656</v>
      </c>
      <c r="C70" s="32" t="s">
        <v>70</v>
      </c>
      <c r="D70" s="32" t="s">
        <v>22</v>
      </c>
      <c r="E70" s="32" t="s">
        <v>17</v>
      </c>
      <c r="F70" s="31">
        <f>SUM(F71:F77)</f>
        <v>3750502.9999999995</v>
      </c>
      <c r="G70" s="1"/>
    </row>
    <row r="71" spans="1:7" s="2" customFormat="1" ht="18.75" customHeight="1" x14ac:dyDescent="0.3">
      <c r="A71" s="26" t="s">
        <v>42</v>
      </c>
      <c r="B71" s="20" t="s">
        <v>26</v>
      </c>
      <c r="C71" s="20" t="s">
        <v>70</v>
      </c>
      <c r="D71" s="20" t="s">
        <v>71</v>
      </c>
      <c r="E71" s="20" t="s">
        <v>44</v>
      </c>
      <c r="F71" s="21">
        <v>2095307.84</v>
      </c>
    </row>
    <row r="72" spans="1:7" s="2" customFormat="1" ht="25.8" customHeight="1" x14ac:dyDescent="0.3">
      <c r="A72" s="26" t="s">
        <v>117</v>
      </c>
      <c r="B72" s="20" t="s">
        <v>26</v>
      </c>
      <c r="C72" s="20" t="s">
        <v>70</v>
      </c>
      <c r="D72" s="20" t="s">
        <v>71</v>
      </c>
      <c r="E72" s="20" t="s">
        <v>114</v>
      </c>
      <c r="F72" s="21">
        <v>27391.5</v>
      </c>
    </row>
    <row r="73" spans="1:7" s="2" customFormat="1" ht="34.799999999999997" customHeight="1" x14ac:dyDescent="0.3">
      <c r="A73" s="26" t="s">
        <v>45</v>
      </c>
      <c r="B73" s="20" t="s">
        <v>26</v>
      </c>
      <c r="C73" s="20" t="s">
        <v>70</v>
      </c>
      <c r="D73" s="20" t="s">
        <v>71</v>
      </c>
      <c r="E73" s="20" t="s">
        <v>46</v>
      </c>
      <c r="F73" s="21">
        <v>550030.67000000004</v>
      </c>
    </row>
    <row r="74" spans="1:7" s="2" customFormat="1" ht="24.6" customHeight="1" x14ac:dyDescent="0.3">
      <c r="A74" s="26" t="s">
        <v>47</v>
      </c>
      <c r="B74" s="20" t="s">
        <v>26</v>
      </c>
      <c r="C74" s="20" t="s">
        <v>70</v>
      </c>
      <c r="D74" s="20" t="s">
        <v>71</v>
      </c>
      <c r="E74" s="20" t="s">
        <v>48</v>
      </c>
      <c r="F74" s="21">
        <v>31159.4</v>
      </c>
    </row>
    <row r="75" spans="1:7" s="2" customFormat="1" ht="16.5" customHeight="1" x14ac:dyDescent="0.3">
      <c r="A75" s="26" t="s">
        <v>37</v>
      </c>
      <c r="B75" s="20" t="s">
        <v>26</v>
      </c>
      <c r="C75" s="20" t="s">
        <v>70</v>
      </c>
      <c r="D75" s="20" t="s">
        <v>71</v>
      </c>
      <c r="E75" s="20" t="s">
        <v>19</v>
      </c>
      <c r="F75" s="21">
        <v>1042578.94</v>
      </c>
    </row>
    <row r="76" spans="1:7" s="2" customFormat="1" ht="28.5" customHeight="1" x14ac:dyDescent="0.3">
      <c r="A76" s="26" t="s">
        <v>40</v>
      </c>
      <c r="B76" s="20" t="s">
        <v>26</v>
      </c>
      <c r="C76" s="20" t="s">
        <v>70</v>
      </c>
      <c r="D76" s="20" t="s">
        <v>71</v>
      </c>
      <c r="E76" s="20" t="s">
        <v>41</v>
      </c>
      <c r="F76" s="21">
        <v>2503</v>
      </c>
    </row>
    <row r="77" spans="1:7" s="2" customFormat="1" ht="18" customHeight="1" x14ac:dyDescent="0.3">
      <c r="A77" s="26" t="s">
        <v>72</v>
      </c>
      <c r="B77" s="20" t="s">
        <v>26</v>
      </c>
      <c r="C77" s="20" t="s">
        <v>70</v>
      </c>
      <c r="D77" s="20" t="s">
        <v>71</v>
      </c>
      <c r="E77" s="20" t="s">
        <v>73</v>
      </c>
      <c r="F77" s="21">
        <v>1531.65</v>
      </c>
    </row>
    <row r="78" spans="1:7" ht="24.75" customHeight="1" x14ac:dyDescent="0.3">
      <c r="A78" s="27" t="s">
        <v>14</v>
      </c>
      <c r="B78" s="27">
        <v>656</v>
      </c>
      <c r="C78" s="32" t="s">
        <v>74</v>
      </c>
      <c r="D78" s="32" t="s">
        <v>22</v>
      </c>
      <c r="E78" s="32" t="s">
        <v>17</v>
      </c>
      <c r="F78" s="31">
        <f>F79+F80</f>
        <v>309825.32999999996</v>
      </c>
      <c r="G78" s="1"/>
    </row>
    <row r="79" spans="1:7" s="2" customFormat="1" ht="18" customHeight="1" x14ac:dyDescent="0.3">
      <c r="A79" s="26" t="s">
        <v>42</v>
      </c>
      <c r="B79" s="20" t="s">
        <v>26</v>
      </c>
      <c r="C79" s="20" t="s">
        <v>74</v>
      </c>
      <c r="D79" s="20" t="s">
        <v>71</v>
      </c>
      <c r="E79" s="20" t="s">
        <v>44</v>
      </c>
      <c r="F79" s="21">
        <v>253617.08</v>
      </c>
    </row>
    <row r="80" spans="1:7" s="2" customFormat="1" ht="40.200000000000003" customHeight="1" x14ac:dyDescent="0.3">
      <c r="A80" s="26" t="s">
        <v>45</v>
      </c>
      <c r="B80" s="20" t="s">
        <v>26</v>
      </c>
      <c r="C80" s="20" t="s">
        <v>74</v>
      </c>
      <c r="D80" s="20" t="s">
        <v>71</v>
      </c>
      <c r="E80" s="20" t="s">
        <v>46</v>
      </c>
      <c r="F80" s="21">
        <v>56208.25</v>
      </c>
    </row>
    <row r="81" spans="1:7" ht="18" customHeight="1" x14ac:dyDescent="0.3">
      <c r="A81" s="27" t="s">
        <v>103</v>
      </c>
      <c r="B81" s="27">
        <v>656</v>
      </c>
      <c r="C81" s="32" t="s">
        <v>104</v>
      </c>
      <c r="D81" s="32" t="s">
        <v>22</v>
      </c>
      <c r="E81" s="32" t="s">
        <v>17</v>
      </c>
      <c r="F81" s="31">
        <f>F82</f>
        <v>25000</v>
      </c>
      <c r="G81" s="1"/>
    </row>
    <row r="82" spans="1:7" ht="16.2" customHeight="1" x14ac:dyDescent="0.3">
      <c r="A82" s="27" t="s">
        <v>15</v>
      </c>
      <c r="B82" s="27">
        <v>656</v>
      </c>
      <c r="C82" s="32" t="s">
        <v>76</v>
      </c>
      <c r="D82" s="32" t="s">
        <v>22</v>
      </c>
      <c r="E82" s="32" t="s">
        <v>17</v>
      </c>
      <c r="F82" s="31">
        <f>F83</f>
        <v>25000</v>
      </c>
      <c r="G82" s="1"/>
    </row>
    <row r="83" spans="1:7" s="2" customFormat="1" ht="36" customHeight="1" x14ac:dyDescent="0.3">
      <c r="A83" s="26" t="s">
        <v>75</v>
      </c>
      <c r="B83" s="20" t="s">
        <v>26</v>
      </c>
      <c r="C83" s="20" t="s">
        <v>76</v>
      </c>
      <c r="D83" s="20" t="s">
        <v>31</v>
      </c>
      <c r="E83" s="20" t="s">
        <v>77</v>
      </c>
      <c r="F83" s="21">
        <v>25000</v>
      </c>
    </row>
    <row r="84" spans="1:7" ht="18" customHeight="1" x14ac:dyDescent="0.3">
      <c r="A84" s="27" t="s">
        <v>106</v>
      </c>
      <c r="B84" s="27">
        <v>656</v>
      </c>
      <c r="C84" s="32" t="s">
        <v>107</v>
      </c>
      <c r="D84" s="32" t="s">
        <v>22</v>
      </c>
      <c r="E84" s="32" t="s">
        <v>17</v>
      </c>
      <c r="F84" s="31">
        <f>F85</f>
        <v>165161.84</v>
      </c>
      <c r="G84" s="1"/>
    </row>
    <row r="85" spans="1:7" ht="18.600000000000001" customHeight="1" x14ac:dyDescent="0.3">
      <c r="A85" s="27" t="s">
        <v>105</v>
      </c>
      <c r="B85" s="27">
        <v>656</v>
      </c>
      <c r="C85" s="32" t="s">
        <v>78</v>
      </c>
      <c r="D85" s="32" t="s">
        <v>22</v>
      </c>
      <c r="E85" s="32" t="s">
        <v>17</v>
      </c>
      <c r="F85" s="31">
        <f>F86+F87+F88</f>
        <v>165161.84</v>
      </c>
      <c r="G85" s="1"/>
    </row>
    <row r="86" spans="1:7" s="2" customFormat="1" ht="21.75" customHeight="1" x14ac:dyDescent="0.3">
      <c r="A86" s="26" t="s">
        <v>42</v>
      </c>
      <c r="B86" s="20" t="s">
        <v>26</v>
      </c>
      <c r="C86" s="20" t="s">
        <v>78</v>
      </c>
      <c r="D86" s="20" t="s">
        <v>79</v>
      </c>
      <c r="E86" s="20" t="s">
        <v>44</v>
      </c>
      <c r="F86" s="21">
        <v>128181.35</v>
      </c>
    </row>
    <row r="87" spans="1:7" s="2" customFormat="1" ht="34.200000000000003" customHeight="1" x14ac:dyDescent="0.3">
      <c r="A87" s="26" t="s">
        <v>45</v>
      </c>
      <c r="B87" s="20" t="s">
        <v>26</v>
      </c>
      <c r="C87" s="20" t="s">
        <v>78</v>
      </c>
      <c r="D87" s="20" t="s">
        <v>79</v>
      </c>
      <c r="E87" s="20" t="s">
        <v>46</v>
      </c>
      <c r="F87" s="21">
        <v>36708.49</v>
      </c>
    </row>
    <row r="88" spans="1:7" s="2" customFormat="1" ht="39.6" customHeight="1" x14ac:dyDescent="0.3">
      <c r="A88" s="26" t="s">
        <v>45</v>
      </c>
      <c r="B88" s="20" t="s">
        <v>26</v>
      </c>
      <c r="C88" s="20" t="s">
        <v>78</v>
      </c>
      <c r="D88" s="20" t="s">
        <v>79</v>
      </c>
      <c r="E88" s="20" t="s">
        <v>19</v>
      </c>
      <c r="F88" s="21">
        <v>272</v>
      </c>
    </row>
    <row r="89" spans="1:7" s="2" customFormat="1" ht="26.25" customHeight="1" x14ac:dyDescent="0.3">
      <c r="A89" s="30" t="s">
        <v>16</v>
      </c>
      <c r="B89" s="30"/>
      <c r="C89" s="29"/>
      <c r="D89" s="28"/>
      <c r="E89" s="30"/>
      <c r="F89" s="31">
        <f>F84+F81+F69+F67+F53+F45+F42+F38+F17</f>
        <v>32256192.069999997</v>
      </c>
    </row>
    <row r="90" spans="1:7" ht="15.6" x14ac:dyDescent="0.3">
      <c r="A90" s="3"/>
    </row>
    <row r="91" spans="1:7" x14ac:dyDescent="0.3">
      <c r="A91" s="4"/>
    </row>
  </sheetData>
  <mergeCells count="11">
    <mergeCell ref="C14:C15"/>
    <mergeCell ref="A6:F6"/>
    <mergeCell ref="A7:F7"/>
    <mergeCell ref="B12:E12"/>
    <mergeCell ref="B13:E13"/>
    <mergeCell ref="A8:F8"/>
    <mergeCell ref="A2:F2"/>
    <mergeCell ref="A3:F3"/>
    <mergeCell ref="F9:F11"/>
    <mergeCell ref="B9:E11"/>
    <mergeCell ref="A9:A1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2019-08-20T10:31:34Z</dcterms:modified>
</cp:coreProperties>
</file>